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20" windowWidth="15135" windowHeight="11955" activeTab="2"/>
  </bookViews>
  <sheets>
    <sheet name="Choix" sheetId="1" r:id="rId1"/>
    <sheet name="Gamme de fabrication" sheetId="2" r:id="rId2"/>
    <sheet name="Abaque H et L" sheetId="4" r:id="rId3"/>
    <sheet name="Valeurs" sheetId="6" r:id="rId4"/>
    <sheet name="Gamme à compléter" sheetId="10" r:id="rId5"/>
  </sheets>
  <calcPr calcId="125725" concurrentCalc="0"/>
</workbook>
</file>

<file path=xl/calcChain.xml><?xml version="1.0" encoding="utf-8"?>
<calcChain xmlns="http://schemas.openxmlformats.org/spreadsheetml/2006/main">
  <c r="P16" i="4"/>
  <c r="P10"/>
  <c r="P11"/>
  <c r="P12"/>
  <c r="P13"/>
  <c r="P14"/>
  <c r="P15"/>
  <c r="P9"/>
  <c r="O10"/>
  <c r="O11"/>
  <c r="O12"/>
  <c r="O13"/>
  <c r="O14"/>
  <c r="O15"/>
  <c r="O16"/>
  <c r="O9"/>
  <c r="N11"/>
  <c r="N12"/>
  <c r="N13"/>
  <c r="N14"/>
  <c r="N15"/>
  <c r="N16"/>
  <c r="N10"/>
  <c r="N9"/>
  <c r="M12"/>
  <c r="M13"/>
  <c r="M14"/>
  <c r="M15"/>
  <c r="M16"/>
  <c r="M11"/>
  <c r="M10"/>
  <c r="M9"/>
  <c r="W14" i="1"/>
  <c r="G56" i="2"/>
  <c r="W13" i="1"/>
  <c r="G55" i="2"/>
  <c r="U14" i="1"/>
  <c r="K12" i="2"/>
  <c r="I29"/>
  <c r="U13" i="1"/>
  <c r="J12" i="2"/>
  <c r="H29"/>
  <c r="L46"/>
  <c r="K46"/>
  <c r="Y14" i="1"/>
  <c r="Y13"/>
  <c r="H14"/>
  <c r="I14"/>
  <c r="I13"/>
  <c r="H13"/>
  <c r="R16" i="4"/>
  <c r="T16"/>
  <c r="Q16"/>
  <c r="S16"/>
  <c r="L16"/>
  <c r="K16"/>
  <c r="J16"/>
  <c r="I16"/>
  <c r="R15"/>
  <c r="T15"/>
  <c r="Q15"/>
  <c r="S15"/>
  <c r="L15"/>
  <c r="K15"/>
  <c r="J15"/>
  <c r="I15"/>
  <c r="R14"/>
  <c r="T14"/>
  <c r="Q14"/>
  <c r="S14"/>
  <c r="L14"/>
  <c r="K14"/>
  <c r="J14"/>
  <c r="I14"/>
  <c r="R13"/>
  <c r="T13"/>
  <c r="Q13"/>
  <c r="S13"/>
  <c r="L13"/>
  <c r="K13"/>
  <c r="J13"/>
  <c r="I13"/>
  <c r="R12"/>
  <c r="T12"/>
  <c r="Q12"/>
  <c r="S12"/>
  <c r="L12"/>
  <c r="K12"/>
  <c r="J12"/>
  <c r="I12"/>
  <c r="R11"/>
  <c r="T11"/>
  <c r="Q11"/>
  <c r="S11"/>
  <c r="L11"/>
  <c r="K11"/>
  <c r="J11"/>
  <c r="I11"/>
  <c r="R10"/>
  <c r="T10"/>
  <c r="Q10"/>
  <c r="S10"/>
  <c r="L10"/>
  <c r="K10"/>
  <c r="J10"/>
  <c r="I10"/>
  <c r="R9"/>
  <c r="T9"/>
  <c r="Q9"/>
  <c r="S9"/>
  <c r="L9"/>
  <c r="K9"/>
  <c r="J9"/>
  <c r="I9"/>
  <c r="Q14" i="1"/>
  <c r="Q13"/>
  <c r="P14"/>
  <c r="P13"/>
  <c r="O14"/>
  <c r="O13"/>
  <c r="N14"/>
  <c r="N13"/>
</calcChain>
</file>

<file path=xl/sharedStrings.xml><?xml version="1.0" encoding="utf-8"?>
<sst xmlns="http://schemas.openxmlformats.org/spreadsheetml/2006/main" count="173" uniqueCount="63">
  <si>
    <t>Rou 01</t>
  </si>
  <si>
    <t>Rou 02</t>
  </si>
  <si>
    <t>Rou 03</t>
  </si>
  <si>
    <t>Rou 04</t>
  </si>
  <si>
    <t>Rou 05</t>
  </si>
  <si>
    <t>Rou 06</t>
  </si>
  <si>
    <t>Rou 07</t>
  </si>
  <si>
    <t>Rou 08</t>
  </si>
  <si>
    <t>Roues</t>
  </si>
  <si>
    <t>Diamètre</t>
  </si>
  <si>
    <t>Largeur</t>
  </si>
  <si>
    <t>Surlongueur</t>
  </si>
  <si>
    <t>Type 1</t>
  </si>
  <si>
    <t>Type 2</t>
  </si>
  <si>
    <t>Type 3</t>
  </si>
  <si>
    <t>Type 4</t>
  </si>
  <si>
    <t>A</t>
  </si>
  <si>
    <t>Châssis au dessus des roues</t>
  </si>
  <si>
    <t>Valeur de L</t>
  </si>
  <si>
    <t>Valeur de H</t>
  </si>
  <si>
    <t>Châssis entre les roues</t>
  </si>
  <si>
    <t>Hauteur de la chape / au sol</t>
  </si>
  <si>
    <t>N°</t>
  </si>
  <si>
    <t>Désignation</t>
  </si>
  <si>
    <t>Machine utilsée</t>
  </si>
  <si>
    <t>Vue 3D</t>
  </si>
  <si>
    <t>Schéma/Croquis/Dessin</t>
  </si>
  <si>
    <t>Cisaillage</t>
  </si>
  <si>
    <t>Perçage</t>
  </si>
  <si>
    <t>Pliage</t>
  </si>
  <si>
    <t>Cisaille</t>
  </si>
  <si>
    <t>Perceuse</t>
  </si>
  <si>
    <t>Thermoplieuse</t>
  </si>
  <si>
    <t>Roue avant</t>
  </si>
  <si>
    <t>Train</t>
  </si>
  <si>
    <t>Avant</t>
  </si>
  <si>
    <t>Arrière</t>
  </si>
  <si>
    <t>Trains</t>
  </si>
  <si>
    <t>Châssis</t>
  </si>
  <si>
    <t>Percer 5 trous</t>
  </si>
  <si>
    <t>Plier les 2 côtés</t>
  </si>
  <si>
    <t>Type</t>
  </si>
  <si>
    <t>Type de train (fixation roues arrières)</t>
  </si>
  <si>
    <t>Type de train (fixation roues avants)</t>
  </si>
  <si>
    <t>Référence</t>
  </si>
  <si>
    <t>Dessus/Dessous</t>
  </si>
  <si>
    <t>Hauteur</t>
  </si>
  <si>
    <t>Découper 1</t>
  </si>
  <si>
    <t>plaque</t>
  </si>
  <si>
    <t>Tracer la position</t>
  </si>
  <si>
    <t>des perçages</t>
  </si>
  <si>
    <t>des plis</t>
  </si>
  <si>
    <t>Dimensions des chapes</t>
  </si>
  <si>
    <t>GAMME DE FABRICATION</t>
  </si>
  <si>
    <r>
      <rPr>
        <b/>
        <i/>
        <sz val="10"/>
        <color theme="1"/>
        <rFont val="Arial"/>
        <family val="2"/>
      </rPr>
      <t>Remarque</t>
    </r>
    <r>
      <rPr>
        <i/>
        <sz val="10"/>
        <color theme="1"/>
        <rFont val="Arial"/>
        <family val="2"/>
      </rPr>
      <t xml:space="preserve"> : Si les dimensions de droite sont différentes, alors le véhicule est incliné …</t>
    </r>
  </si>
  <si>
    <t>Dimensions chape avant</t>
  </si>
  <si>
    <t>Dimensions chape arrière</t>
  </si>
  <si>
    <t xml:space="preserve">  Position
du châssis</t>
  </si>
  <si>
    <t>au dessus des roues</t>
  </si>
  <si>
    <t>entre les roues</t>
  </si>
  <si>
    <t>Au dessus des roues</t>
  </si>
  <si>
    <t>Entre les roues</t>
  </si>
  <si>
    <t>GAMME DE FABRICATION AUTOMATIQUE</t>
  </si>
</sst>
</file>

<file path=xl/styles.xml><?xml version="1.0" encoding="utf-8"?>
<styleSheet xmlns="http://schemas.openxmlformats.org/spreadsheetml/2006/main">
  <fonts count="13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i/>
      <sz val="12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b/>
      <sz val="26"/>
      <color theme="1"/>
      <name val="Arial"/>
      <family val="2"/>
    </font>
    <font>
      <b/>
      <i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8" borderId="15" xfId="0" applyFill="1" applyBorder="1"/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10" borderId="15" xfId="0" applyFill="1" applyBorder="1"/>
    <xf numFmtId="0" fontId="8" fillId="0" borderId="0" xfId="0" applyFont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10" borderId="15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0" fillId="11" borderId="0" xfId="0" applyFill="1"/>
    <xf numFmtId="0" fontId="0" fillId="11" borderId="15" xfId="0" applyFill="1" applyBorder="1"/>
    <xf numFmtId="0" fontId="3" fillId="11" borderId="24" xfId="0" applyFont="1" applyFill="1" applyBorder="1" applyAlignment="1">
      <alignment horizontal="center" vertical="center"/>
    </xf>
    <xf numFmtId="0" fontId="3" fillId="11" borderId="25" xfId="0" applyFont="1" applyFill="1" applyBorder="1" applyAlignment="1">
      <alignment horizontal="center" vertical="center"/>
    </xf>
    <xf numFmtId="0" fontId="0" fillId="11" borderId="28" xfId="0" applyFill="1" applyBorder="1"/>
    <xf numFmtId="0" fontId="0" fillId="11" borderId="12" xfId="0" applyFill="1" applyBorder="1"/>
    <xf numFmtId="0" fontId="0" fillId="11" borderId="3" xfId="0" applyFill="1" applyBorder="1"/>
    <xf numFmtId="0" fontId="0" fillId="11" borderId="29" xfId="0" applyFill="1" applyBorder="1"/>
    <xf numFmtId="0" fontId="3" fillId="11" borderId="30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/>
    </xf>
    <xf numFmtId="0" fontId="0" fillId="11" borderId="14" xfId="0" applyFill="1" applyBorder="1"/>
    <xf numFmtId="0" fontId="0" fillId="11" borderId="0" xfId="0" applyFill="1" applyBorder="1"/>
    <xf numFmtId="0" fontId="3" fillId="11" borderId="15" xfId="0" applyFont="1" applyFill="1" applyBorder="1" applyAlignment="1">
      <alignment horizontal="center" vertical="center"/>
    </xf>
    <xf numFmtId="0" fontId="0" fillId="11" borderId="20" xfId="0" applyFill="1" applyBorder="1"/>
    <xf numFmtId="0" fontId="3" fillId="11" borderId="30" xfId="0" applyFont="1" applyFill="1" applyBorder="1"/>
    <xf numFmtId="0" fontId="7" fillId="11" borderId="14" xfId="0" applyFont="1" applyFill="1" applyBorder="1" applyAlignment="1">
      <alignment horizontal="center" vertical="center"/>
    </xf>
    <xf numFmtId="0" fontId="1" fillId="11" borderId="28" xfId="0" applyFont="1" applyFill="1" applyBorder="1"/>
    <xf numFmtId="0" fontId="1" fillId="11" borderId="12" xfId="0" applyFont="1" applyFill="1" applyBorder="1"/>
    <xf numFmtId="0" fontId="0" fillId="11" borderId="4" xfId="0" applyFill="1" applyBorder="1"/>
    <xf numFmtId="0" fontId="0" fillId="11" borderId="6" xfId="0" applyFill="1" applyBorder="1"/>
    <xf numFmtId="0" fontId="3" fillId="11" borderId="31" xfId="0" applyFont="1" applyFill="1" applyBorder="1"/>
    <xf numFmtId="0" fontId="3" fillId="11" borderId="13" xfId="0" applyFont="1" applyFill="1" applyBorder="1" applyAlignment="1">
      <alignment horizontal="center" vertical="center"/>
    </xf>
    <xf numFmtId="0" fontId="0" fillId="11" borderId="9" xfId="0" applyFill="1" applyBorder="1"/>
    <xf numFmtId="0" fontId="0" fillId="11" borderId="8" xfId="0" applyFill="1" applyBorder="1"/>
    <xf numFmtId="0" fontId="0" fillId="11" borderId="32" xfId="0" applyFill="1" applyBorder="1"/>
    <xf numFmtId="0" fontId="1" fillId="11" borderId="30" xfId="0" applyFont="1" applyFill="1" applyBorder="1"/>
    <xf numFmtId="0" fontId="1" fillId="11" borderId="14" xfId="0" applyFont="1" applyFill="1" applyBorder="1"/>
    <xf numFmtId="0" fontId="1" fillId="11" borderId="33" xfId="0" applyFont="1" applyFill="1" applyBorder="1"/>
    <xf numFmtId="0" fontId="1" fillId="11" borderId="34" xfId="0" applyFont="1" applyFill="1" applyBorder="1"/>
    <xf numFmtId="0" fontId="0" fillId="11" borderId="34" xfId="0" applyFill="1" applyBorder="1"/>
    <xf numFmtId="0" fontId="0" fillId="11" borderId="22" xfId="0" applyFill="1" applyBorder="1"/>
    <xf numFmtId="0" fontId="0" fillId="11" borderId="23" xfId="0" applyFill="1" applyBorder="1"/>
    <xf numFmtId="0" fontId="0" fillId="11" borderId="0" xfId="0" applyFill="1" applyAlignment="1">
      <alignment horizontal="center" vertical="center"/>
    </xf>
    <xf numFmtId="0" fontId="0" fillId="11" borderId="0" xfId="0" applyFill="1" applyAlignment="1">
      <alignment vertical="center"/>
    </xf>
    <xf numFmtId="0" fontId="0" fillId="11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5" borderId="12" xfId="0" applyFont="1" applyFill="1" applyBorder="1" applyAlignment="1">
      <alignment horizontal="left" vertical="center" wrapText="1"/>
    </xf>
    <xf numFmtId="0" fontId="1" fillId="5" borderId="13" xfId="0" applyFont="1" applyFill="1" applyBorder="1" applyAlignment="1">
      <alignment horizontal="left" vertical="center"/>
    </xf>
    <xf numFmtId="0" fontId="11" fillId="9" borderId="16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 wrapText="1"/>
    </xf>
    <xf numFmtId="0" fontId="11" fillId="9" borderId="18" xfId="0" applyFont="1" applyFill="1" applyBorder="1" applyAlignment="1">
      <alignment horizontal="center" vertical="center" wrapText="1"/>
    </xf>
    <xf numFmtId="0" fontId="11" fillId="9" borderId="1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 vertical="center" wrapText="1"/>
    </xf>
    <xf numFmtId="0" fontId="11" fillId="9" borderId="20" xfId="0" applyFont="1" applyFill="1" applyBorder="1" applyAlignment="1">
      <alignment horizontal="center" vertical="center" wrapText="1"/>
    </xf>
    <xf numFmtId="0" fontId="11" fillId="9" borderId="21" xfId="0" applyFont="1" applyFill="1" applyBorder="1" applyAlignment="1">
      <alignment horizontal="center" vertical="center" wrapText="1"/>
    </xf>
    <xf numFmtId="0" fontId="11" fillId="9" borderId="22" xfId="0" applyFont="1" applyFill="1" applyBorder="1" applyAlignment="1">
      <alignment horizontal="center" vertical="center" wrapText="1"/>
    </xf>
    <xf numFmtId="0" fontId="11" fillId="9" borderId="2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11" borderId="0" xfId="0" applyFon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3" fillId="11" borderId="26" xfId="0" applyFont="1" applyFill="1" applyBorder="1" applyAlignment="1">
      <alignment horizontal="center" vertical="center"/>
    </xf>
    <xf numFmtId="0" fontId="3" fillId="11" borderId="27" xfId="0" applyFont="1" applyFill="1" applyBorder="1" applyAlignment="1">
      <alignment horizontal="center" vertical="center"/>
    </xf>
    <xf numFmtId="0" fontId="10" fillId="9" borderId="17" xfId="0" applyFont="1" applyFill="1" applyBorder="1" applyAlignment="1">
      <alignment horizontal="center" vertical="center" wrapText="1"/>
    </xf>
    <xf numFmtId="0" fontId="10" fillId="9" borderId="18" xfId="0" applyFont="1" applyFill="1" applyBorder="1" applyAlignment="1">
      <alignment horizontal="center" vertical="center" wrapText="1"/>
    </xf>
    <xf numFmtId="0" fontId="10" fillId="9" borderId="19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0" fontId="10" fillId="9" borderId="20" xfId="0" applyFont="1" applyFill="1" applyBorder="1" applyAlignment="1">
      <alignment horizontal="center" vertical="center" wrapText="1"/>
    </xf>
    <xf numFmtId="0" fontId="10" fillId="9" borderId="21" xfId="0" applyFont="1" applyFill="1" applyBorder="1" applyAlignment="1">
      <alignment horizontal="center" vertical="center" wrapText="1"/>
    </xf>
    <xf numFmtId="0" fontId="10" fillId="9" borderId="22" xfId="0" applyFont="1" applyFill="1" applyBorder="1" applyAlignment="1">
      <alignment horizontal="center" vertical="center" wrapText="1"/>
    </xf>
    <xf numFmtId="0" fontId="10" fillId="9" borderId="23" xfId="0" applyFont="1" applyFill="1" applyBorder="1" applyAlignment="1">
      <alignment horizontal="center" vertical="center" wrapText="1"/>
    </xf>
    <xf numFmtId="0" fontId="0" fillId="11" borderId="19" xfId="0" applyFill="1" applyBorder="1" applyAlignment="1">
      <alignment horizontal="center" vertical="center" wrapText="1"/>
    </xf>
    <xf numFmtId="0" fontId="0" fillId="11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11" borderId="16" xfId="0" applyFont="1" applyFill="1" applyBorder="1" applyAlignment="1">
      <alignment horizontal="center" vertical="center" wrapText="1"/>
    </xf>
    <xf numFmtId="0" fontId="10" fillId="11" borderId="17" xfId="0" applyFont="1" applyFill="1" applyBorder="1" applyAlignment="1">
      <alignment horizontal="center" vertical="center" wrapText="1"/>
    </xf>
    <xf numFmtId="0" fontId="10" fillId="11" borderId="18" xfId="0" applyFont="1" applyFill="1" applyBorder="1" applyAlignment="1">
      <alignment horizontal="center" vertical="center" wrapText="1"/>
    </xf>
    <xf numFmtId="0" fontId="10" fillId="11" borderId="19" xfId="0" applyFont="1" applyFill="1" applyBorder="1" applyAlignment="1">
      <alignment horizontal="center" vertical="center" wrapText="1"/>
    </xf>
    <xf numFmtId="0" fontId="10" fillId="11" borderId="0" xfId="0" applyFont="1" applyFill="1" applyBorder="1" applyAlignment="1">
      <alignment horizontal="center" vertical="center" wrapText="1"/>
    </xf>
    <xf numFmtId="0" fontId="10" fillId="11" borderId="20" xfId="0" applyFont="1" applyFill="1" applyBorder="1" applyAlignment="1">
      <alignment horizontal="center" vertical="center" wrapText="1"/>
    </xf>
    <xf numFmtId="0" fontId="10" fillId="11" borderId="21" xfId="0" applyFont="1" applyFill="1" applyBorder="1" applyAlignment="1">
      <alignment horizontal="center" vertical="center" wrapText="1"/>
    </xf>
    <xf numFmtId="0" fontId="10" fillId="11" borderId="22" xfId="0" applyFont="1" applyFill="1" applyBorder="1" applyAlignment="1">
      <alignment horizontal="center" vertical="center" wrapText="1"/>
    </xf>
    <xf numFmtId="0" fontId="10" fillId="11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FFCC"/>
      <color rgb="FFFF66FF"/>
      <color rgb="FFFF66CC"/>
      <color rgb="FFFF6699"/>
      <color rgb="FFFF9999"/>
      <color rgb="FFFF7C8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12.jpeg"/><Relationship Id="rId1" Type="http://schemas.openxmlformats.org/officeDocument/2006/relationships/image" Target="../media/image11.jpeg"/><Relationship Id="rId6" Type="http://schemas.openxmlformats.org/officeDocument/2006/relationships/image" Target="../media/image16.jpeg"/><Relationship Id="rId5" Type="http://schemas.openxmlformats.org/officeDocument/2006/relationships/image" Target="../media/image15.jpeg"/><Relationship Id="rId4" Type="http://schemas.openxmlformats.org/officeDocument/2006/relationships/image" Target="../media/image14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12.jpeg"/><Relationship Id="rId1" Type="http://schemas.openxmlformats.org/officeDocument/2006/relationships/image" Target="../media/image11.jpeg"/><Relationship Id="rId6" Type="http://schemas.openxmlformats.org/officeDocument/2006/relationships/image" Target="../media/image16.jpeg"/><Relationship Id="rId5" Type="http://schemas.openxmlformats.org/officeDocument/2006/relationships/image" Target="../media/image15.jpeg"/><Relationship Id="rId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104775</xdr:colOff>
      <xdr:row>9</xdr:row>
      <xdr:rowOff>89936</xdr:rowOff>
    </xdr:from>
    <xdr:to>
      <xdr:col>21</xdr:col>
      <xdr:colOff>1714500</xdr:colOff>
      <xdr:row>11</xdr:row>
      <xdr:rowOff>114299</xdr:rowOff>
    </xdr:to>
    <xdr:pic>
      <xdr:nvPicPr>
        <xdr:cNvPr id="1025" name="Picture 1" descr="Montage avant dessu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58175" y="2461661"/>
          <a:ext cx="1609725" cy="1357863"/>
        </a:xfrm>
        <a:prstGeom prst="rect">
          <a:avLst/>
        </a:prstGeom>
        <a:solidFill>
          <a:srgbClr val="FFFFFF"/>
        </a:solidFill>
        <a:ln w="9525" algn="in">
          <a:noFill/>
          <a:miter lim="800000"/>
          <a:headEnd/>
          <a:tailEnd/>
        </a:ln>
        <a:effectLst/>
      </xdr:spPr>
    </xdr:pic>
    <xdr:clientData/>
  </xdr:twoCellAnchor>
  <xdr:twoCellAnchor>
    <xdr:from>
      <xdr:col>22</xdr:col>
      <xdr:colOff>103479</xdr:colOff>
      <xdr:row>9</xdr:row>
      <xdr:rowOff>96481</xdr:rowOff>
    </xdr:from>
    <xdr:to>
      <xdr:col>22</xdr:col>
      <xdr:colOff>1704975</xdr:colOff>
      <xdr:row>11</xdr:row>
      <xdr:rowOff>104775</xdr:rowOff>
    </xdr:to>
    <xdr:pic>
      <xdr:nvPicPr>
        <xdr:cNvPr id="1026" name="Picture 2" descr="Montage avant entr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14254" y="2468206"/>
          <a:ext cx="1601496" cy="1341794"/>
        </a:xfrm>
        <a:prstGeom prst="rect">
          <a:avLst/>
        </a:prstGeom>
        <a:solidFill>
          <a:srgbClr val="FFFFFF"/>
        </a:solidFill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18</xdr:col>
      <xdr:colOff>168942</xdr:colOff>
      <xdr:row>6</xdr:row>
      <xdr:rowOff>57149</xdr:rowOff>
    </xdr:from>
    <xdr:to>
      <xdr:col>19</xdr:col>
      <xdr:colOff>1209676</xdr:colOff>
      <xdr:row>7</xdr:row>
      <xdr:rowOff>181550</xdr:rowOff>
    </xdr:to>
    <xdr:pic>
      <xdr:nvPicPr>
        <xdr:cNvPr id="8" name="Image 7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93292" y="476249"/>
          <a:ext cx="2317084" cy="1591251"/>
        </a:xfrm>
        <a:prstGeom prst="rect">
          <a:avLst/>
        </a:prstGeom>
      </xdr:spPr>
    </xdr:pic>
    <xdr:clientData/>
  </xdr:twoCellAnchor>
  <xdr:twoCellAnchor editAs="oneCell">
    <xdr:from>
      <xdr:col>17</xdr:col>
      <xdr:colOff>28575</xdr:colOff>
      <xdr:row>10</xdr:row>
      <xdr:rowOff>200025</xdr:rowOff>
    </xdr:from>
    <xdr:to>
      <xdr:col>17</xdr:col>
      <xdr:colOff>1222919</xdr:colOff>
      <xdr:row>10</xdr:row>
      <xdr:rowOff>1094479</xdr:rowOff>
    </xdr:to>
    <xdr:pic>
      <xdr:nvPicPr>
        <xdr:cNvPr id="9" name="Image 8" descr="Image4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76575" y="2286000"/>
          <a:ext cx="1194344" cy="894454"/>
        </a:xfrm>
        <a:prstGeom prst="rect">
          <a:avLst/>
        </a:prstGeom>
      </xdr:spPr>
    </xdr:pic>
    <xdr:clientData/>
  </xdr:twoCellAnchor>
  <xdr:twoCellAnchor editAs="oneCell">
    <xdr:from>
      <xdr:col>18</xdr:col>
      <xdr:colOff>104776</xdr:colOff>
      <xdr:row>10</xdr:row>
      <xdr:rowOff>216745</xdr:rowOff>
    </xdr:from>
    <xdr:to>
      <xdr:col>18</xdr:col>
      <xdr:colOff>1141560</xdr:colOff>
      <xdr:row>10</xdr:row>
      <xdr:rowOff>1077760</xdr:rowOff>
    </xdr:to>
    <xdr:pic>
      <xdr:nvPicPr>
        <xdr:cNvPr id="10" name="Image 9" descr="Image5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29126" y="2302720"/>
          <a:ext cx="1036784" cy="861015"/>
        </a:xfrm>
        <a:prstGeom prst="rect">
          <a:avLst/>
        </a:prstGeom>
      </xdr:spPr>
    </xdr:pic>
    <xdr:clientData/>
  </xdr:twoCellAnchor>
  <xdr:twoCellAnchor editAs="oneCell">
    <xdr:from>
      <xdr:col>19</xdr:col>
      <xdr:colOff>95250</xdr:colOff>
      <xdr:row>10</xdr:row>
      <xdr:rowOff>212923</xdr:rowOff>
    </xdr:from>
    <xdr:to>
      <xdr:col>19</xdr:col>
      <xdr:colOff>1205909</xdr:colOff>
      <xdr:row>10</xdr:row>
      <xdr:rowOff>1081581</xdr:rowOff>
    </xdr:to>
    <xdr:pic>
      <xdr:nvPicPr>
        <xdr:cNvPr id="11" name="Image 10" descr="Image6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695950" y="2298898"/>
          <a:ext cx="1110659" cy="868658"/>
        </a:xfrm>
        <a:prstGeom prst="rect">
          <a:avLst/>
        </a:prstGeom>
      </xdr:spPr>
    </xdr:pic>
    <xdr:clientData/>
  </xdr:twoCellAnchor>
  <xdr:twoCellAnchor editAs="oneCell">
    <xdr:from>
      <xdr:col>20</xdr:col>
      <xdr:colOff>85725</xdr:colOff>
      <xdr:row>10</xdr:row>
      <xdr:rowOff>209102</xdr:rowOff>
    </xdr:from>
    <xdr:to>
      <xdr:col>20</xdr:col>
      <xdr:colOff>1204027</xdr:colOff>
      <xdr:row>10</xdr:row>
      <xdr:rowOff>1085402</xdr:rowOff>
    </xdr:to>
    <xdr:pic>
      <xdr:nvPicPr>
        <xdr:cNvPr id="12" name="Image 11" descr="Image7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962775" y="2295077"/>
          <a:ext cx="1118302" cy="876300"/>
        </a:xfrm>
        <a:prstGeom prst="rect">
          <a:avLst/>
        </a:prstGeom>
      </xdr:spPr>
    </xdr:pic>
    <xdr:clientData/>
  </xdr:twoCellAnchor>
  <xdr:twoCellAnchor editAs="oneCell">
    <xdr:from>
      <xdr:col>21</xdr:col>
      <xdr:colOff>850587</xdr:colOff>
      <xdr:row>6</xdr:row>
      <xdr:rowOff>180975</xdr:rowOff>
    </xdr:from>
    <xdr:to>
      <xdr:col>22</xdr:col>
      <xdr:colOff>1595179</xdr:colOff>
      <xdr:row>7</xdr:row>
      <xdr:rowOff>171450</xdr:rowOff>
    </xdr:to>
    <xdr:pic>
      <xdr:nvPicPr>
        <xdr:cNvPr id="13" name="Image 12" descr="Image8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003987" y="600075"/>
          <a:ext cx="2601967" cy="1457325"/>
        </a:xfrm>
        <a:prstGeom prst="rect">
          <a:avLst/>
        </a:prstGeom>
      </xdr:spPr>
    </xdr:pic>
    <xdr:clientData/>
  </xdr:twoCellAnchor>
  <xdr:twoCellAnchor editAs="oneCell">
    <xdr:from>
      <xdr:col>23</xdr:col>
      <xdr:colOff>76200</xdr:colOff>
      <xdr:row>9</xdr:row>
      <xdr:rowOff>38100</xdr:rowOff>
    </xdr:from>
    <xdr:to>
      <xdr:col>23</xdr:col>
      <xdr:colOff>1801226</xdr:colOff>
      <xdr:row>11</xdr:row>
      <xdr:rowOff>149233</xdr:rowOff>
    </xdr:to>
    <xdr:pic>
      <xdr:nvPicPr>
        <xdr:cNvPr id="16" name="Image 15" descr="Image11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1944350" y="2409825"/>
          <a:ext cx="1725026" cy="1444633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9</xdr:row>
      <xdr:rowOff>38100</xdr:rowOff>
    </xdr:from>
    <xdr:to>
      <xdr:col>24</xdr:col>
      <xdr:colOff>1789035</xdr:colOff>
      <xdr:row>11</xdr:row>
      <xdr:rowOff>137042</xdr:rowOff>
    </xdr:to>
    <xdr:pic>
      <xdr:nvPicPr>
        <xdr:cNvPr id="17" name="Image 16" descr="Image12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3801725" y="2409825"/>
          <a:ext cx="1712835" cy="14324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66674</xdr:colOff>
      <xdr:row>13</xdr:row>
      <xdr:rowOff>57150</xdr:rowOff>
    </xdr:from>
    <xdr:to>
      <xdr:col>4</xdr:col>
      <xdr:colOff>2766217</xdr:colOff>
      <xdr:row>21</xdr:row>
      <xdr:rowOff>47625</xdr:rowOff>
    </xdr:to>
    <xdr:pic>
      <xdr:nvPicPr>
        <xdr:cNvPr id="2" name="Image 1" descr="Capture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14674" y="1047750"/>
          <a:ext cx="2699543" cy="1590675"/>
        </a:xfrm>
        <a:prstGeom prst="rect">
          <a:avLst/>
        </a:prstGeom>
      </xdr:spPr>
    </xdr:pic>
    <xdr:clientData/>
  </xdr:twoCellAnchor>
  <xdr:twoCellAnchor editAs="oneCell">
    <xdr:from>
      <xdr:col>5</xdr:col>
      <xdr:colOff>180975</xdr:colOff>
      <xdr:row>12</xdr:row>
      <xdr:rowOff>85725</xdr:rowOff>
    </xdr:from>
    <xdr:to>
      <xdr:col>14</xdr:col>
      <xdr:colOff>628650</xdr:colOff>
      <xdr:row>24</xdr:row>
      <xdr:rowOff>19050</xdr:rowOff>
    </xdr:to>
    <xdr:pic>
      <xdr:nvPicPr>
        <xdr:cNvPr id="3" name="Image 2" descr="Capture7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19800" y="904875"/>
          <a:ext cx="7305675" cy="2333625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123825</xdr:colOff>
      <xdr:row>30</xdr:row>
      <xdr:rowOff>95250</xdr:rowOff>
    </xdr:from>
    <xdr:to>
      <xdr:col>4</xdr:col>
      <xdr:colOff>2771775</xdr:colOff>
      <xdr:row>38</xdr:row>
      <xdr:rowOff>55325</xdr:rowOff>
    </xdr:to>
    <xdr:pic>
      <xdr:nvPicPr>
        <xdr:cNvPr id="4" name="Image 3" descr="Capture4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71825" y="3695700"/>
          <a:ext cx="2647950" cy="1560275"/>
        </a:xfrm>
        <a:prstGeom prst="rect">
          <a:avLst/>
        </a:prstGeom>
      </xdr:spPr>
    </xdr:pic>
    <xdr:clientData/>
  </xdr:twoCellAnchor>
  <xdr:twoCellAnchor editAs="oneCell">
    <xdr:from>
      <xdr:col>4</xdr:col>
      <xdr:colOff>600075</xdr:colOff>
      <xdr:row>48</xdr:row>
      <xdr:rowOff>9527</xdr:rowOff>
    </xdr:from>
    <xdr:to>
      <xdr:col>4</xdr:col>
      <xdr:colOff>2238375</xdr:colOff>
      <xdr:row>56</xdr:row>
      <xdr:rowOff>55307</xdr:rowOff>
    </xdr:to>
    <xdr:pic>
      <xdr:nvPicPr>
        <xdr:cNvPr id="5" name="Image 4" descr="Capture5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48075" y="6705602"/>
          <a:ext cx="1638300" cy="1531680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</xdr:colOff>
      <xdr:row>29</xdr:row>
      <xdr:rowOff>76200</xdr:rowOff>
    </xdr:from>
    <xdr:to>
      <xdr:col>14</xdr:col>
      <xdr:colOff>752475</xdr:colOff>
      <xdr:row>40</xdr:row>
      <xdr:rowOff>157896</xdr:rowOff>
    </xdr:to>
    <xdr:pic>
      <xdr:nvPicPr>
        <xdr:cNvPr id="6" name="Image 5" descr="Capture8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019925" y="4048125"/>
          <a:ext cx="7534275" cy="2281971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</xdr:colOff>
      <xdr:row>46</xdr:row>
      <xdr:rowOff>38100</xdr:rowOff>
    </xdr:from>
    <xdr:to>
      <xdr:col>13</xdr:col>
      <xdr:colOff>66675</xdr:colOff>
      <xdr:row>59</xdr:row>
      <xdr:rowOff>123825</xdr:rowOff>
    </xdr:to>
    <xdr:pic>
      <xdr:nvPicPr>
        <xdr:cNvPr id="7" name="Image 6" descr="Capture9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419975" y="6381750"/>
          <a:ext cx="4581525" cy="2409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104775</xdr:colOff>
      <xdr:row>5</xdr:row>
      <xdr:rowOff>89936</xdr:rowOff>
    </xdr:from>
    <xdr:to>
      <xdr:col>16</xdr:col>
      <xdr:colOff>1714500</xdr:colOff>
      <xdr:row>7</xdr:row>
      <xdr:rowOff>114299</xdr:rowOff>
    </xdr:to>
    <xdr:pic>
      <xdr:nvPicPr>
        <xdr:cNvPr id="2" name="Picture 1" descr="Montage avant dessu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6675" y="2461661"/>
          <a:ext cx="1609725" cy="1357863"/>
        </a:xfrm>
        <a:prstGeom prst="rect">
          <a:avLst/>
        </a:prstGeom>
        <a:solidFill>
          <a:srgbClr val="FFFFFF"/>
        </a:solidFill>
        <a:ln w="9525" algn="in">
          <a:noFill/>
          <a:miter lim="800000"/>
          <a:headEnd/>
          <a:tailEnd/>
        </a:ln>
        <a:effectLst/>
      </xdr:spPr>
    </xdr:pic>
    <xdr:clientData/>
  </xdr:twoCellAnchor>
  <xdr:twoCellAnchor>
    <xdr:from>
      <xdr:col>17</xdr:col>
      <xdr:colOff>103479</xdr:colOff>
      <xdr:row>5</xdr:row>
      <xdr:rowOff>96481</xdr:rowOff>
    </xdr:from>
    <xdr:to>
      <xdr:col>17</xdr:col>
      <xdr:colOff>1704975</xdr:colOff>
      <xdr:row>7</xdr:row>
      <xdr:rowOff>104775</xdr:rowOff>
    </xdr:to>
    <xdr:pic>
      <xdr:nvPicPr>
        <xdr:cNvPr id="3" name="Picture 2" descr="Montage avant entr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42754" y="2468206"/>
          <a:ext cx="1601496" cy="1341794"/>
        </a:xfrm>
        <a:prstGeom prst="rect">
          <a:avLst/>
        </a:prstGeom>
        <a:solidFill>
          <a:srgbClr val="FFFFFF"/>
        </a:solidFill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13</xdr:col>
      <xdr:colOff>168942</xdr:colOff>
      <xdr:row>2</xdr:row>
      <xdr:rowOff>57149</xdr:rowOff>
    </xdr:from>
    <xdr:to>
      <xdr:col>14</xdr:col>
      <xdr:colOff>1209676</xdr:colOff>
      <xdr:row>3</xdr:row>
      <xdr:rowOff>181550</xdr:rowOff>
    </xdr:to>
    <xdr:pic>
      <xdr:nvPicPr>
        <xdr:cNvPr id="4" name="Image 3" descr="Image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21792" y="476249"/>
          <a:ext cx="2317084" cy="1591251"/>
        </a:xfrm>
        <a:prstGeom prst="rect">
          <a:avLst/>
        </a:prstGeom>
      </xdr:spPr>
    </xdr:pic>
    <xdr:clientData/>
  </xdr:twoCellAnchor>
  <xdr:twoCellAnchor editAs="oneCell">
    <xdr:from>
      <xdr:col>12</xdr:col>
      <xdr:colOff>28575</xdr:colOff>
      <xdr:row>6</xdr:row>
      <xdr:rowOff>200025</xdr:rowOff>
    </xdr:from>
    <xdr:to>
      <xdr:col>12</xdr:col>
      <xdr:colOff>1222919</xdr:colOff>
      <xdr:row>6</xdr:row>
      <xdr:rowOff>1094479</xdr:rowOff>
    </xdr:to>
    <xdr:pic>
      <xdr:nvPicPr>
        <xdr:cNvPr id="5" name="Image 4" descr="Image4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505075" y="2771775"/>
          <a:ext cx="1194344" cy="894454"/>
        </a:xfrm>
        <a:prstGeom prst="rect">
          <a:avLst/>
        </a:prstGeom>
      </xdr:spPr>
    </xdr:pic>
    <xdr:clientData/>
  </xdr:twoCellAnchor>
  <xdr:twoCellAnchor editAs="oneCell">
    <xdr:from>
      <xdr:col>13</xdr:col>
      <xdr:colOff>104776</xdr:colOff>
      <xdr:row>6</xdr:row>
      <xdr:rowOff>216745</xdr:rowOff>
    </xdr:from>
    <xdr:to>
      <xdr:col>13</xdr:col>
      <xdr:colOff>1141560</xdr:colOff>
      <xdr:row>6</xdr:row>
      <xdr:rowOff>1077760</xdr:rowOff>
    </xdr:to>
    <xdr:pic>
      <xdr:nvPicPr>
        <xdr:cNvPr id="6" name="Image 5" descr="Image5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857626" y="2788495"/>
          <a:ext cx="1036784" cy="861015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95250</xdr:colOff>
      <xdr:row>6</xdr:row>
      <xdr:rowOff>212923</xdr:rowOff>
    </xdr:from>
    <xdr:to>
      <xdr:col>14</xdr:col>
      <xdr:colOff>1205909</xdr:colOff>
      <xdr:row>6</xdr:row>
      <xdr:rowOff>1081581</xdr:rowOff>
    </xdr:to>
    <xdr:pic>
      <xdr:nvPicPr>
        <xdr:cNvPr id="7" name="Image 6" descr="Image6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124450" y="2784673"/>
          <a:ext cx="1110659" cy="868658"/>
        </a:xfrm>
        <a:prstGeom prst="rect">
          <a:avLst/>
        </a:prstGeom>
      </xdr:spPr>
    </xdr:pic>
    <xdr:clientData/>
  </xdr:twoCellAnchor>
  <xdr:twoCellAnchor editAs="oneCell">
    <xdr:from>
      <xdr:col>15</xdr:col>
      <xdr:colOff>85725</xdr:colOff>
      <xdr:row>6</xdr:row>
      <xdr:rowOff>209102</xdr:rowOff>
    </xdr:from>
    <xdr:to>
      <xdr:col>15</xdr:col>
      <xdr:colOff>1204027</xdr:colOff>
      <xdr:row>6</xdr:row>
      <xdr:rowOff>1085402</xdr:rowOff>
    </xdr:to>
    <xdr:pic>
      <xdr:nvPicPr>
        <xdr:cNvPr id="8" name="Image 7" descr="Image7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391275" y="2780852"/>
          <a:ext cx="1118302" cy="876300"/>
        </a:xfrm>
        <a:prstGeom prst="rect">
          <a:avLst/>
        </a:prstGeom>
      </xdr:spPr>
    </xdr:pic>
    <xdr:clientData/>
  </xdr:twoCellAnchor>
  <xdr:twoCellAnchor editAs="oneCell">
    <xdr:from>
      <xdr:col>16</xdr:col>
      <xdr:colOff>850587</xdr:colOff>
      <xdr:row>2</xdr:row>
      <xdr:rowOff>180975</xdr:rowOff>
    </xdr:from>
    <xdr:to>
      <xdr:col>17</xdr:col>
      <xdr:colOff>1595179</xdr:colOff>
      <xdr:row>3</xdr:row>
      <xdr:rowOff>171450</xdr:rowOff>
    </xdr:to>
    <xdr:pic>
      <xdr:nvPicPr>
        <xdr:cNvPr id="9" name="Image 8" descr="Image8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432487" y="600075"/>
          <a:ext cx="2601967" cy="1457325"/>
        </a:xfrm>
        <a:prstGeom prst="rect">
          <a:avLst/>
        </a:prstGeom>
      </xdr:spPr>
    </xdr:pic>
    <xdr:clientData/>
  </xdr:twoCellAnchor>
  <xdr:twoCellAnchor editAs="oneCell">
    <xdr:from>
      <xdr:col>18</xdr:col>
      <xdr:colOff>76200</xdr:colOff>
      <xdr:row>5</xdr:row>
      <xdr:rowOff>38100</xdr:rowOff>
    </xdr:from>
    <xdr:to>
      <xdr:col>18</xdr:col>
      <xdr:colOff>1801226</xdr:colOff>
      <xdr:row>7</xdr:row>
      <xdr:rowOff>149233</xdr:rowOff>
    </xdr:to>
    <xdr:pic>
      <xdr:nvPicPr>
        <xdr:cNvPr id="10" name="Image 9" descr="Image11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1372850" y="2409825"/>
          <a:ext cx="1725026" cy="1444633"/>
        </a:xfrm>
        <a:prstGeom prst="rect">
          <a:avLst/>
        </a:prstGeom>
      </xdr:spPr>
    </xdr:pic>
    <xdr:clientData/>
  </xdr:twoCellAnchor>
  <xdr:twoCellAnchor editAs="oneCell">
    <xdr:from>
      <xdr:col>19</xdr:col>
      <xdr:colOff>76200</xdr:colOff>
      <xdr:row>5</xdr:row>
      <xdr:rowOff>38100</xdr:rowOff>
    </xdr:from>
    <xdr:to>
      <xdr:col>19</xdr:col>
      <xdr:colOff>1789035</xdr:colOff>
      <xdr:row>7</xdr:row>
      <xdr:rowOff>137042</xdr:rowOff>
    </xdr:to>
    <xdr:pic>
      <xdr:nvPicPr>
        <xdr:cNvPr id="11" name="Image 10" descr="Image12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3230225" y="2409825"/>
          <a:ext cx="1712835" cy="14324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66674</xdr:colOff>
      <xdr:row>13</xdr:row>
      <xdr:rowOff>57150</xdr:rowOff>
    </xdr:from>
    <xdr:to>
      <xdr:col>4</xdr:col>
      <xdr:colOff>2766217</xdr:colOff>
      <xdr:row>21</xdr:row>
      <xdr:rowOff>47625</xdr:rowOff>
    </xdr:to>
    <xdr:pic>
      <xdr:nvPicPr>
        <xdr:cNvPr id="2" name="Image 1" descr="Capture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19574" y="2352675"/>
          <a:ext cx="2699543" cy="1590675"/>
        </a:xfrm>
        <a:prstGeom prst="rect">
          <a:avLst/>
        </a:prstGeom>
      </xdr:spPr>
    </xdr:pic>
    <xdr:clientData/>
  </xdr:twoCellAnchor>
  <xdr:twoCellAnchor editAs="oneCell">
    <xdr:from>
      <xdr:col>5</xdr:col>
      <xdr:colOff>180975</xdr:colOff>
      <xdr:row>12</xdr:row>
      <xdr:rowOff>85725</xdr:rowOff>
    </xdr:from>
    <xdr:to>
      <xdr:col>14</xdr:col>
      <xdr:colOff>628650</xdr:colOff>
      <xdr:row>24</xdr:row>
      <xdr:rowOff>19050</xdr:rowOff>
    </xdr:to>
    <xdr:pic>
      <xdr:nvPicPr>
        <xdr:cNvPr id="3" name="Image 2" descr="Capture7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124700" y="2181225"/>
          <a:ext cx="7305675" cy="2333625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123825</xdr:colOff>
      <xdr:row>30</xdr:row>
      <xdr:rowOff>95250</xdr:rowOff>
    </xdr:from>
    <xdr:to>
      <xdr:col>4</xdr:col>
      <xdr:colOff>2771775</xdr:colOff>
      <xdr:row>38</xdr:row>
      <xdr:rowOff>55325</xdr:rowOff>
    </xdr:to>
    <xdr:pic>
      <xdr:nvPicPr>
        <xdr:cNvPr id="4" name="Image 3" descr="Capture4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276725" y="5772150"/>
          <a:ext cx="2647950" cy="1560275"/>
        </a:xfrm>
        <a:prstGeom prst="rect">
          <a:avLst/>
        </a:prstGeom>
      </xdr:spPr>
    </xdr:pic>
    <xdr:clientData/>
  </xdr:twoCellAnchor>
  <xdr:twoCellAnchor editAs="oneCell">
    <xdr:from>
      <xdr:col>4</xdr:col>
      <xdr:colOff>600075</xdr:colOff>
      <xdr:row>48</xdr:row>
      <xdr:rowOff>9527</xdr:rowOff>
    </xdr:from>
    <xdr:to>
      <xdr:col>4</xdr:col>
      <xdr:colOff>2238375</xdr:colOff>
      <xdr:row>56</xdr:row>
      <xdr:rowOff>55307</xdr:rowOff>
    </xdr:to>
    <xdr:pic>
      <xdr:nvPicPr>
        <xdr:cNvPr id="5" name="Image 4" descr="Capture5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752975" y="9258302"/>
          <a:ext cx="1638300" cy="1531680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</xdr:colOff>
      <xdr:row>29</xdr:row>
      <xdr:rowOff>76200</xdr:rowOff>
    </xdr:from>
    <xdr:to>
      <xdr:col>14</xdr:col>
      <xdr:colOff>752475</xdr:colOff>
      <xdr:row>40</xdr:row>
      <xdr:rowOff>157896</xdr:rowOff>
    </xdr:to>
    <xdr:pic>
      <xdr:nvPicPr>
        <xdr:cNvPr id="6" name="Image 5" descr="Capture8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019925" y="5553075"/>
          <a:ext cx="7534275" cy="2281971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</xdr:colOff>
      <xdr:row>46</xdr:row>
      <xdr:rowOff>38100</xdr:rowOff>
    </xdr:from>
    <xdr:to>
      <xdr:col>13</xdr:col>
      <xdr:colOff>66675</xdr:colOff>
      <xdr:row>59</xdr:row>
      <xdr:rowOff>123825</xdr:rowOff>
    </xdr:to>
    <xdr:pic>
      <xdr:nvPicPr>
        <xdr:cNvPr id="7" name="Image 6" descr="Capture9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524875" y="8934450"/>
          <a:ext cx="4581525" cy="2409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AE205"/>
  <sheetViews>
    <sheetView workbookViewId="0">
      <selection activeCell="S18" sqref="S18"/>
    </sheetView>
  </sheetViews>
  <sheetFormatPr baseColWidth="10" defaultRowHeight="12.75"/>
  <cols>
    <col min="2" max="5" width="0" hidden="1" customWidth="1"/>
    <col min="6" max="6" width="11.42578125" customWidth="1"/>
    <col min="7" max="7" width="12.5703125" customWidth="1"/>
    <col min="9" max="9" width="0" hidden="1" customWidth="1"/>
    <col min="10" max="17" width="11.42578125" hidden="1" customWidth="1"/>
    <col min="18" max="21" width="19.140625" customWidth="1"/>
    <col min="22" max="25" width="27.85546875" customWidth="1"/>
  </cols>
  <sheetData>
    <row r="1" spans="1:31" ht="13.5" thickBot="1">
      <c r="A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</row>
    <row r="2" spans="1:31" ht="12.75" customHeight="1">
      <c r="A2" s="32"/>
      <c r="F2" s="70" t="s">
        <v>52</v>
      </c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2"/>
      <c r="Z2" s="32"/>
      <c r="AA2" s="32"/>
      <c r="AB2" s="32"/>
      <c r="AC2" s="32"/>
      <c r="AD2" s="32"/>
      <c r="AE2" s="32"/>
    </row>
    <row r="3" spans="1:31" ht="12.75" customHeight="1">
      <c r="A3" s="32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5"/>
      <c r="Z3" s="32"/>
      <c r="AA3" s="32"/>
      <c r="AB3" s="32"/>
      <c r="AC3" s="32"/>
      <c r="AD3" s="32"/>
      <c r="AE3" s="32"/>
    </row>
    <row r="4" spans="1:31" ht="13.5" customHeight="1" thickBot="1">
      <c r="A4" s="32"/>
      <c r="F4" s="76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8"/>
      <c r="Z4" s="32"/>
      <c r="AA4" s="32"/>
      <c r="AB4" s="32"/>
      <c r="AC4" s="32"/>
      <c r="AD4" s="32"/>
      <c r="AE4" s="32"/>
    </row>
    <row r="5" spans="1:31">
      <c r="A5" s="32"/>
      <c r="F5" s="32"/>
      <c r="G5" s="32"/>
      <c r="H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</row>
    <row r="6" spans="1:31" ht="20.25">
      <c r="A6" s="32"/>
      <c r="F6" s="32"/>
      <c r="G6" s="32"/>
      <c r="H6" s="32"/>
      <c r="R6" s="90" t="s">
        <v>18</v>
      </c>
      <c r="S6" s="90"/>
      <c r="T6" s="90"/>
      <c r="U6" s="90"/>
      <c r="V6" s="88" t="s">
        <v>19</v>
      </c>
      <c r="W6" s="88"/>
      <c r="X6" s="89"/>
      <c r="Y6" s="89"/>
      <c r="Z6" s="32"/>
      <c r="AA6" s="32"/>
      <c r="AB6" s="32"/>
      <c r="AC6" s="32"/>
      <c r="AD6" s="32"/>
      <c r="AE6" s="32"/>
    </row>
    <row r="7" spans="1:31" ht="115.5" customHeight="1">
      <c r="A7" s="32"/>
      <c r="F7" s="32"/>
      <c r="G7" s="64"/>
      <c r="H7" s="64"/>
      <c r="I7" s="1"/>
      <c r="J7" s="83" t="s">
        <v>11</v>
      </c>
      <c r="K7" s="84"/>
      <c r="L7" s="84"/>
      <c r="M7" s="85"/>
      <c r="N7" s="83" t="s">
        <v>16</v>
      </c>
      <c r="O7" s="84"/>
      <c r="P7" s="84"/>
      <c r="Q7" s="85"/>
      <c r="R7" s="91"/>
      <c r="S7" s="92"/>
      <c r="T7" s="92"/>
      <c r="U7" s="93"/>
      <c r="V7" s="102"/>
      <c r="W7" s="103"/>
      <c r="X7" s="86"/>
      <c r="Y7" s="87"/>
      <c r="Z7" s="32"/>
      <c r="AA7" s="32"/>
      <c r="AB7" s="32"/>
      <c r="AC7" s="32"/>
      <c r="AD7" s="32"/>
      <c r="AE7" s="32"/>
    </row>
    <row r="8" spans="1:31" ht="22.5" customHeight="1">
      <c r="A8" s="32"/>
      <c r="F8" s="32"/>
      <c r="G8" s="64"/>
      <c r="H8" s="64"/>
      <c r="I8" s="1"/>
      <c r="J8" s="2"/>
      <c r="K8" s="3"/>
      <c r="L8" s="3"/>
      <c r="M8" s="4"/>
      <c r="N8" s="2"/>
      <c r="O8" s="3"/>
      <c r="P8" s="3"/>
      <c r="Q8" s="4"/>
      <c r="R8" s="94"/>
      <c r="S8" s="95"/>
      <c r="T8" s="95"/>
      <c r="U8" s="96"/>
      <c r="V8" s="104"/>
      <c r="W8" s="105"/>
      <c r="X8" s="100" t="s">
        <v>21</v>
      </c>
      <c r="Y8" s="101"/>
      <c r="Z8" s="32"/>
      <c r="AA8" s="32"/>
      <c r="AB8" s="32"/>
      <c r="AC8" s="32"/>
      <c r="AD8" s="32"/>
      <c r="AE8" s="32"/>
    </row>
    <row r="9" spans="1:31" ht="15.75">
      <c r="A9" s="32"/>
      <c r="F9" s="32"/>
      <c r="G9" s="64"/>
      <c r="H9" s="64"/>
      <c r="I9" s="1"/>
      <c r="J9" s="2"/>
      <c r="K9" s="3"/>
      <c r="L9" s="3"/>
      <c r="M9" s="4"/>
      <c r="N9" s="2"/>
      <c r="O9" s="3"/>
      <c r="P9" s="3"/>
      <c r="Q9" s="4"/>
      <c r="R9" s="8" t="s">
        <v>12</v>
      </c>
      <c r="S9" s="8" t="s">
        <v>13</v>
      </c>
      <c r="T9" s="8" t="s">
        <v>14</v>
      </c>
      <c r="U9" s="8" t="s">
        <v>15</v>
      </c>
      <c r="V9" s="6" t="s">
        <v>58</v>
      </c>
      <c r="W9" s="6" t="s">
        <v>59</v>
      </c>
      <c r="X9" s="7" t="s">
        <v>17</v>
      </c>
      <c r="Y9" s="7" t="s">
        <v>20</v>
      </c>
      <c r="Z9" s="32"/>
      <c r="AA9" s="32"/>
      <c r="AB9" s="32"/>
      <c r="AC9" s="32"/>
      <c r="AD9" s="32"/>
      <c r="AE9" s="32"/>
    </row>
    <row r="10" spans="1:31" ht="15.75" customHeight="1">
      <c r="A10" s="32"/>
      <c r="F10" s="32"/>
      <c r="G10" s="64"/>
      <c r="H10" s="64"/>
      <c r="I10" s="1"/>
      <c r="J10" s="2"/>
      <c r="K10" s="3"/>
      <c r="L10" s="3"/>
      <c r="M10" s="4"/>
      <c r="N10" s="2"/>
      <c r="O10" s="3"/>
      <c r="P10" s="3"/>
      <c r="Q10" s="4"/>
      <c r="R10" s="97"/>
      <c r="S10" s="97"/>
      <c r="T10" s="97"/>
      <c r="U10" s="97"/>
      <c r="V10" s="109"/>
      <c r="W10" s="109"/>
      <c r="X10" s="106"/>
      <c r="Y10" s="106"/>
      <c r="Z10" s="32"/>
      <c r="AA10" s="32"/>
      <c r="AB10" s="32"/>
      <c r="AC10" s="32"/>
      <c r="AD10" s="32"/>
      <c r="AE10" s="32"/>
    </row>
    <row r="11" spans="1:31" ht="89.25" customHeight="1">
      <c r="A11" s="32"/>
      <c r="F11" s="32"/>
      <c r="G11" s="64"/>
      <c r="H11" s="64"/>
      <c r="I11" s="1"/>
      <c r="J11" s="2"/>
      <c r="K11" s="3"/>
      <c r="L11" s="3"/>
      <c r="M11" s="4"/>
      <c r="N11" s="2"/>
      <c r="O11" s="3"/>
      <c r="P11" s="3"/>
      <c r="Q11" s="4"/>
      <c r="R11" s="98"/>
      <c r="S11" s="98"/>
      <c r="T11" s="98"/>
      <c r="U11" s="98"/>
      <c r="V11" s="110"/>
      <c r="W11" s="110"/>
      <c r="X11" s="107"/>
      <c r="Y11" s="107"/>
      <c r="Z11" s="32"/>
      <c r="AA11" s="32"/>
      <c r="AB11" s="32"/>
      <c r="AC11" s="32"/>
      <c r="AD11" s="32"/>
      <c r="AE11" s="32"/>
    </row>
    <row r="12" spans="1:31" ht="15">
      <c r="A12" s="32"/>
      <c r="B12" s="1" t="s">
        <v>9</v>
      </c>
      <c r="C12" s="1" t="s">
        <v>41</v>
      </c>
      <c r="D12" s="26" t="s">
        <v>45</v>
      </c>
      <c r="E12" s="1"/>
      <c r="F12" s="22" t="s">
        <v>34</v>
      </c>
      <c r="G12" s="22" t="s">
        <v>44</v>
      </c>
      <c r="H12" s="9" t="s">
        <v>9</v>
      </c>
      <c r="I12" s="9" t="s">
        <v>10</v>
      </c>
      <c r="J12" s="2" t="s">
        <v>12</v>
      </c>
      <c r="K12" s="3" t="s">
        <v>13</v>
      </c>
      <c r="L12" s="3" t="s">
        <v>14</v>
      </c>
      <c r="M12" s="4" t="s">
        <v>15</v>
      </c>
      <c r="N12" s="2" t="s">
        <v>12</v>
      </c>
      <c r="O12" s="3" t="s">
        <v>13</v>
      </c>
      <c r="P12" s="3" t="s">
        <v>14</v>
      </c>
      <c r="Q12" s="4" t="s">
        <v>15</v>
      </c>
      <c r="R12" s="99"/>
      <c r="S12" s="99"/>
      <c r="T12" s="99"/>
      <c r="U12" s="99"/>
      <c r="V12" s="111"/>
      <c r="W12" s="111"/>
      <c r="X12" s="108"/>
      <c r="Y12" s="108"/>
      <c r="Z12" s="32"/>
      <c r="AA12" s="32"/>
      <c r="AB12" s="32"/>
      <c r="AC12" s="32"/>
      <c r="AD12" s="32"/>
      <c r="AE12" s="32"/>
    </row>
    <row r="13" spans="1:31" ht="20.100000000000001" customHeight="1">
      <c r="A13" s="32"/>
      <c r="B13" s="1">
        <v>1</v>
      </c>
      <c r="C13" s="1">
        <v>1</v>
      </c>
      <c r="D13" s="1">
        <v>2</v>
      </c>
      <c r="E13" s="1"/>
      <c r="F13" s="24" t="s">
        <v>35</v>
      </c>
      <c r="G13" s="9"/>
      <c r="H13" s="9">
        <f>INDEX(Valeurs!B2:B9,B13)</f>
        <v>37</v>
      </c>
      <c r="I13" s="10">
        <f>INDEX(Valeurs!C2:C9,Choix!B13)</f>
        <v>14.07</v>
      </c>
      <c r="J13" s="11">
        <v>1</v>
      </c>
      <c r="K13" s="12">
        <v>5</v>
      </c>
      <c r="L13" s="12">
        <v>10.199999999999999</v>
      </c>
      <c r="M13" s="13">
        <v>10.199999999999999</v>
      </c>
      <c r="N13" s="11">
        <f>I13+J13</f>
        <v>15.07</v>
      </c>
      <c r="O13" s="12">
        <f>I13+K13</f>
        <v>19.07</v>
      </c>
      <c r="P13" s="12">
        <f>I13+L13</f>
        <v>24.27</v>
      </c>
      <c r="Q13" s="13">
        <f>I13+M13</f>
        <v>24.27</v>
      </c>
      <c r="R13" s="79" t="s">
        <v>43</v>
      </c>
      <c r="S13" s="80"/>
      <c r="T13" s="14"/>
      <c r="U13" s="30">
        <f>INDEX(Valeurs!B12:I15,C13,B13)</f>
        <v>109</v>
      </c>
      <c r="V13" s="68" t="s">
        <v>57</v>
      </c>
      <c r="W13" s="30">
        <f>INDEX(Valeurs!B18:I19,D13,B13)</f>
        <v>18.5</v>
      </c>
      <c r="X13" s="81" t="s">
        <v>54</v>
      </c>
      <c r="Y13" s="30">
        <f>INDEX(Valeurs!B22:I23,D13,B13)</f>
        <v>27</v>
      </c>
      <c r="Z13" s="32"/>
      <c r="AA13" s="32"/>
      <c r="AB13" s="32"/>
      <c r="AC13" s="32"/>
      <c r="AD13" s="32"/>
      <c r="AE13" s="32"/>
    </row>
    <row r="14" spans="1:31" ht="20.100000000000001" customHeight="1">
      <c r="A14" s="32"/>
      <c r="B14" s="1">
        <v>1</v>
      </c>
      <c r="C14" s="1">
        <v>1</v>
      </c>
      <c r="D14" s="1">
        <v>2</v>
      </c>
      <c r="E14" s="1"/>
      <c r="F14" s="29" t="s">
        <v>36</v>
      </c>
      <c r="G14" s="9"/>
      <c r="H14" s="9">
        <f>INDEX(Valeurs!B2:B9,B14)</f>
        <v>37</v>
      </c>
      <c r="I14" s="10">
        <f>INDEX(Valeurs!C2:C9,B14)</f>
        <v>14.07</v>
      </c>
      <c r="J14" s="11">
        <v>1</v>
      </c>
      <c r="K14" s="12">
        <v>5</v>
      </c>
      <c r="L14" s="12">
        <v>10.199999999999999</v>
      </c>
      <c r="M14" s="13">
        <v>10.199999999999999</v>
      </c>
      <c r="N14" s="11">
        <f t="shared" ref="N14" si="0">I14+J14</f>
        <v>15.07</v>
      </c>
      <c r="O14" s="12">
        <f t="shared" ref="O14" si="1">I14+K14</f>
        <v>19.07</v>
      </c>
      <c r="P14" s="12">
        <f t="shared" ref="P14" si="2">I14+L14</f>
        <v>24.27</v>
      </c>
      <c r="Q14" s="13">
        <f t="shared" ref="Q14" si="3">I14+M14</f>
        <v>24.27</v>
      </c>
      <c r="R14" s="79" t="s">
        <v>42</v>
      </c>
      <c r="S14" s="80"/>
      <c r="T14" s="14"/>
      <c r="U14" s="31">
        <f>INDEX(Valeurs!B12:I15,C14,B14)</f>
        <v>109</v>
      </c>
      <c r="V14" s="69"/>
      <c r="W14" s="31">
        <f>INDEX(Valeurs!B18:I19,D14,B14)</f>
        <v>18.5</v>
      </c>
      <c r="X14" s="82"/>
      <c r="Y14" s="31">
        <f>INDEX(Valeurs!B22:I23,D14,B14)</f>
        <v>27</v>
      </c>
      <c r="Z14" s="32"/>
      <c r="AA14" s="32"/>
      <c r="AB14" s="32"/>
      <c r="AC14" s="32"/>
      <c r="AD14" s="32"/>
      <c r="AE14" s="32"/>
    </row>
    <row r="15" spans="1:3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65"/>
      <c r="Y15" s="65"/>
      <c r="Z15" s="32"/>
      <c r="AA15" s="32"/>
      <c r="AB15" s="32"/>
      <c r="AC15" s="32"/>
      <c r="AD15" s="32"/>
      <c r="AE15" s="32"/>
    </row>
    <row r="16" spans="1:3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>
      <c r="A23" s="32"/>
      <c r="B23" s="32"/>
      <c r="C23" s="32"/>
      <c r="D23" s="32"/>
      <c r="E23" s="32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32"/>
      <c r="Z23" s="32"/>
      <c r="AA23" s="32"/>
      <c r="AB23" s="32"/>
      <c r="AC23" s="32"/>
      <c r="AD23" s="32"/>
      <c r="AE23" s="32"/>
    </row>
    <row r="24" spans="1:31">
      <c r="A24" s="32"/>
      <c r="B24" s="32"/>
      <c r="C24" s="32"/>
      <c r="D24" s="32"/>
      <c r="E24" s="32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32"/>
      <c r="Z24" s="32"/>
      <c r="AA24" s="32"/>
      <c r="AB24" s="32"/>
      <c r="AC24" s="32"/>
      <c r="AD24" s="32"/>
      <c r="AE24" s="32"/>
    </row>
    <row r="25" spans="1:31">
      <c r="A25" s="32"/>
      <c r="B25" s="32"/>
      <c r="C25" s="32"/>
      <c r="D25" s="32"/>
      <c r="E25" s="32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32"/>
      <c r="Z25" s="32"/>
      <c r="AA25" s="32"/>
      <c r="AB25" s="32"/>
      <c r="AC25" s="32"/>
      <c r="AD25" s="32"/>
      <c r="AE25" s="32"/>
    </row>
    <row r="26" spans="1:31">
      <c r="A26" s="32"/>
      <c r="B26" s="32"/>
      <c r="C26" s="32"/>
      <c r="D26" s="32"/>
      <c r="E26" s="32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32"/>
      <c r="Z26" s="32"/>
      <c r="AA26" s="32"/>
      <c r="AB26" s="32"/>
      <c r="AC26" s="32"/>
      <c r="AD26" s="32"/>
      <c r="AE26" s="32"/>
    </row>
    <row r="27" spans="1:31">
      <c r="A27" s="32"/>
      <c r="B27" s="32"/>
      <c r="C27" s="32"/>
      <c r="D27" s="32"/>
      <c r="E27" s="32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32"/>
      <c r="Z27" s="32"/>
      <c r="AA27" s="32"/>
      <c r="AB27" s="32"/>
      <c r="AC27" s="32"/>
      <c r="AD27" s="32"/>
      <c r="AE27" s="32"/>
    </row>
    <row r="28" spans="1:31">
      <c r="A28" s="32"/>
      <c r="B28" s="32"/>
      <c r="C28" s="32"/>
      <c r="D28" s="32"/>
      <c r="E28" s="32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32"/>
      <c r="Z28" s="32"/>
      <c r="AA28" s="32"/>
      <c r="AB28" s="32"/>
      <c r="AC28" s="32"/>
      <c r="AD28" s="32"/>
      <c r="AE28" s="32"/>
    </row>
    <row r="29" spans="1:31">
      <c r="A29" s="32"/>
      <c r="B29" s="32"/>
      <c r="C29" s="32"/>
      <c r="D29" s="32"/>
      <c r="E29" s="32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32"/>
      <c r="Z29" s="32"/>
      <c r="AA29" s="32"/>
      <c r="AB29" s="32"/>
      <c r="AC29" s="32"/>
      <c r="AD29" s="32"/>
      <c r="AE29" s="32"/>
    </row>
    <row r="30" spans="1:31">
      <c r="A30" s="32"/>
      <c r="B30" s="32"/>
      <c r="C30" s="32"/>
      <c r="D30" s="32"/>
      <c r="E30" s="32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32"/>
      <c r="Z30" s="32"/>
      <c r="AA30" s="32"/>
      <c r="AB30" s="32"/>
      <c r="AC30" s="32"/>
      <c r="AD30" s="32"/>
      <c r="AE30" s="32"/>
    </row>
    <row r="31" spans="1:31">
      <c r="A31" s="32"/>
      <c r="B31" s="32"/>
      <c r="C31" s="32"/>
      <c r="D31" s="32"/>
      <c r="E31" s="32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32"/>
      <c r="Z31" s="32"/>
      <c r="AA31" s="32"/>
      <c r="AB31" s="32"/>
      <c r="AC31" s="32"/>
      <c r="AD31" s="32"/>
      <c r="AE31" s="32"/>
    </row>
    <row r="32" spans="1:3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3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spans="1:3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</row>
    <row r="64" spans="1:3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5" spans="1:3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</row>
    <row r="69" spans="1:3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1:3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2" spans="1:3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3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3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3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3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</row>
    <row r="142" spans="1:31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</row>
    <row r="143" spans="1:31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</row>
    <row r="144" spans="1:31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</row>
    <row r="145" spans="1:31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</row>
    <row r="146" spans="1:3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</row>
    <row r="147" spans="1:31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</row>
    <row r="148" spans="1:31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</row>
    <row r="149" spans="1:31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</row>
    <row r="150" spans="1:31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</row>
    <row r="151" spans="1:31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</row>
    <row r="152" spans="1:31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</row>
    <row r="153" spans="1:31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</row>
    <row r="154" spans="1:31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</row>
    <row r="155" spans="1:31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</row>
    <row r="156" spans="1:31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</row>
    <row r="157" spans="1:31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</row>
    <row r="158" spans="1:31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</row>
    <row r="159" spans="1:31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</row>
    <row r="160" spans="1:31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</row>
    <row r="161" spans="1:31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</row>
    <row r="162" spans="1:31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</row>
    <row r="163" spans="1:31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</row>
    <row r="164" spans="1:31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</row>
    <row r="165" spans="1:31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</row>
    <row r="166" spans="1:31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</row>
    <row r="167" spans="1:31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</row>
    <row r="168" spans="1:31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</row>
    <row r="169" spans="1:31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</row>
    <row r="170" spans="1:3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</row>
    <row r="171" spans="1:3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</row>
    <row r="172" spans="1:31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</row>
    <row r="173" spans="1:31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</row>
    <row r="174" spans="1:31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</row>
    <row r="175" spans="1:31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</row>
    <row r="176" spans="1:31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</row>
    <row r="177" spans="1:31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</row>
    <row r="178" spans="1:31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</row>
    <row r="179" spans="1:31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</row>
    <row r="180" spans="1:31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</row>
    <row r="181" spans="1:3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</row>
    <row r="182" spans="1:31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</row>
    <row r="183" spans="1:31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</row>
    <row r="184" spans="1:31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</row>
    <row r="185" spans="1:31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</row>
    <row r="186" spans="1:31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</row>
    <row r="187" spans="1:31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</row>
    <row r="188" spans="1:31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</row>
    <row r="189" spans="1:31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</row>
    <row r="190" spans="1:3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</row>
    <row r="191" spans="1:3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</row>
    <row r="192" spans="1:31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</row>
    <row r="193" spans="1:31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</row>
    <row r="194" spans="1:31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</row>
    <row r="195" spans="1:31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</row>
    <row r="196" spans="1:31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</row>
    <row r="197" spans="1:3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</row>
    <row r="198" spans="1:3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</row>
    <row r="199" spans="1:3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</row>
    <row r="200" spans="1:31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</row>
    <row r="201" spans="1:3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</row>
    <row r="202" spans="1:31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</row>
    <row r="203" spans="1:31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</row>
    <row r="204" spans="1:31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</row>
    <row r="205" spans="1:31">
      <c r="AA205" s="32"/>
      <c r="AB205" s="32"/>
      <c r="AC205" s="32"/>
      <c r="AD205" s="32"/>
      <c r="AE205" s="32"/>
    </row>
  </sheetData>
  <mergeCells count="22">
    <mergeCell ref="X8:Y8"/>
    <mergeCell ref="V7:W8"/>
    <mergeCell ref="X10:X12"/>
    <mergeCell ref="Y10:Y12"/>
    <mergeCell ref="V10:V12"/>
    <mergeCell ref="W10:W12"/>
    <mergeCell ref="V13:V14"/>
    <mergeCell ref="F2:Y4"/>
    <mergeCell ref="R13:S13"/>
    <mergeCell ref="R14:S14"/>
    <mergeCell ref="X13:X14"/>
    <mergeCell ref="J7:M7"/>
    <mergeCell ref="N7:Q7"/>
    <mergeCell ref="X7:Y7"/>
    <mergeCell ref="V6:W6"/>
    <mergeCell ref="X6:Y6"/>
    <mergeCell ref="R6:U6"/>
    <mergeCell ref="R7:U8"/>
    <mergeCell ref="R10:R12"/>
    <mergeCell ref="S10:S12"/>
    <mergeCell ref="T10:T12"/>
    <mergeCell ref="U10:U12"/>
  </mergeCells>
  <pageMargins left="0.7" right="0.7" top="0.75" bottom="0.75" header="0.3" footer="0.3"/>
  <pageSetup paperSize="9" orientation="portrait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/>
  <dimension ref="A1:AO429"/>
  <sheetViews>
    <sheetView workbookViewId="0">
      <selection activeCell="K46" sqref="K46"/>
    </sheetView>
  </sheetViews>
  <sheetFormatPr baseColWidth="10" defaultRowHeight="12.75"/>
  <cols>
    <col min="3" max="4" width="19.7109375" customWidth="1"/>
    <col min="5" max="5" width="41.85546875" customWidth="1"/>
    <col min="6" max="6" width="11.42578125" customWidth="1"/>
    <col min="17" max="41" width="11.42578125" style="32"/>
  </cols>
  <sheetData>
    <row r="1" spans="1:16" ht="13.5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>
      <c r="A2" s="32"/>
      <c r="B2" s="70" t="s">
        <v>62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  <c r="P2" s="32"/>
    </row>
    <row r="3" spans="1:16">
      <c r="A3" s="32"/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8"/>
      <c r="P3" s="32"/>
    </row>
    <row r="4" spans="1:16">
      <c r="A4" s="32"/>
      <c r="B4" s="116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8"/>
      <c r="P4" s="32"/>
    </row>
    <row r="5" spans="1:16" ht="13.5" thickBot="1">
      <c r="A5" s="32"/>
      <c r="B5" s="119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1"/>
      <c r="P5" s="32"/>
    </row>
    <row r="6" spans="1:16" ht="13.5" thickBo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3.5" thickBot="1">
      <c r="A7" s="32"/>
      <c r="B7" s="32"/>
      <c r="C7" s="32"/>
      <c r="D7" s="32"/>
      <c r="E7" s="32"/>
      <c r="F7" s="21"/>
      <c r="G7" s="122" t="s">
        <v>55</v>
      </c>
      <c r="H7" s="123"/>
      <c r="I7" s="32"/>
      <c r="J7" s="32"/>
      <c r="K7" s="32"/>
      <c r="L7" s="32"/>
      <c r="M7" s="32"/>
      <c r="N7" s="32"/>
      <c r="O7" s="32"/>
      <c r="P7" s="32"/>
    </row>
    <row r="8" spans="1:16" ht="13.5" thickBot="1">
      <c r="A8" s="32"/>
      <c r="B8" s="32"/>
      <c r="C8" s="32"/>
      <c r="D8" s="32"/>
      <c r="E8" s="32"/>
      <c r="F8" s="25"/>
      <c r="G8" s="122" t="s">
        <v>56</v>
      </c>
      <c r="H8" s="123"/>
      <c r="I8" s="32"/>
      <c r="J8" s="32"/>
      <c r="K8" s="32"/>
      <c r="L8" s="32"/>
      <c r="M8" s="32"/>
      <c r="N8" s="32"/>
      <c r="O8" s="32"/>
      <c r="P8" s="32"/>
    </row>
    <row r="9" spans="1:16" ht="13.5" thickBo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.75">
      <c r="A10" s="32"/>
      <c r="B10" s="34" t="s">
        <v>22</v>
      </c>
      <c r="C10" s="35" t="s">
        <v>23</v>
      </c>
      <c r="D10" s="35" t="s">
        <v>24</v>
      </c>
      <c r="E10" s="35" t="s">
        <v>25</v>
      </c>
      <c r="F10" s="112" t="s">
        <v>26</v>
      </c>
      <c r="G10" s="112"/>
      <c r="H10" s="112"/>
      <c r="I10" s="112"/>
      <c r="J10" s="112"/>
      <c r="K10" s="112"/>
      <c r="L10" s="112"/>
      <c r="M10" s="112"/>
      <c r="N10" s="112"/>
      <c r="O10" s="113"/>
      <c r="P10" s="32"/>
    </row>
    <row r="11" spans="1:16" ht="13.5" thickBot="1">
      <c r="A11" s="32"/>
      <c r="B11" s="36"/>
      <c r="C11" s="37"/>
      <c r="D11" s="37"/>
      <c r="E11" s="37"/>
      <c r="F11" s="38"/>
      <c r="G11" s="38"/>
      <c r="H11" s="38"/>
      <c r="I11" s="38"/>
      <c r="J11" s="38"/>
      <c r="K11" s="38"/>
      <c r="L11" s="38"/>
      <c r="M11" s="38"/>
      <c r="N11" s="38"/>
      <c r="O11" s="39"/>
      <c r="P11" s="32"/>
    </row>
    <row r="12" spans="1:16" ht="16.5" customHeight="1" thickBot="1">
      <c r="A12" s="32"/>
      <c r="B12" s="40">
        <v>10</v>
      </c>
      <c r="C12" s="41" t="s">
        <v>27</v>
      </c>
      <c r="D12" s="41" t="s">
        <v>30</v>
      </c>
      <c r="E12" s="42"/>
      <c r="F12" s="43"/>
      <c r="G12" s="43"/>
      <c r="H12" s="43"/>
      <c r="I12" s="43"/>
      <c r="J12" s="27">
        <f>Choix!U13+2*Choix!W13</f>
        <v>146</v>
      </c>
      <c r="K12" s="28">
        <f>Choix!U14+2*Choix!W14</f>
        <v>146</v>
      </c>
      <c r="L12" s="43"/>
      <c r="M12" s="43"/>
      <c r="N12" s="43"/>
      <c r="O12" s="45"/>
      <c r="P12" s="32"/>
    </row>
    <row r="13" spans="1:16" ht="15.75">
      <c r="A13" s="32"/>
      <c r="B13" s="46"/>
      <c r="C13" s="41"/>
      <c r="D13" s="41"/>
      <c r="E13" s="42"/>
      <c r="F13" s="43"/>
      <c r="G13" s="43"/>
      <c r="H13" s="43"/>
      <c r="I13" s="43"/>
      <c r="J13" s="43"/>
      <c r="K13" s="43"/>
      <c r="L13" s="43"/>
      <c r="M13" s="43"/>
      <c r="N13" s="43"/>
      <c r="O13" s="45"/>
      <c r="P13" s="32"/>
    </row>
    <row r="14" spans="1:16" ht="15.75">
      <c r="A14" s="32"/>
      <c r="B14" s="46"/>
      <c r="C14" s="47" t="s">
        <v>47</v>
      </c>
      <c r="D14" s="41"/>
      <c r="E14" s="42"/>
      <c r="F14" s="43"/>
      <c r="G14" s="43"/>
      <c r="H14" s="43"/>
      <c r="I14" s="43"/>
      <c r="J14" s="43"/>
      <c r="K14" s="43"/>
      <c r="L14" s="43"/>
      <c r="M14" s="43"/>
      <c r="N14" s="43"/>
      <c r="O14" s="45"/>
      <c r="P14" s="32"/>
    </row>
    <row r="15" spans="1:16" ht="15.75">
      <c r="A15" s="32"/>
      <c r="B15" s="46"/>
      <c r="C15" s="47" t="s">
        <v>48</v>
      </c>
      <c r="D15" s="41"/>
      <c r="E15" s="42"/>
      <c r="F15" s="43"/>
      <c r="G15" s="43"/>
      <c r="H15" s="43"/>
      <c r="I15" s="43"/>
      <c r="J15" s="43"/>
      <c r="K15" s="43"/>
      <c r="L15" s="43"/>
      <c r="M15" s="43"/>
      <c r="N15" s="43"/>
      <c r="O15" s="45"/>
      <c r="P15" s="32"/>
    </row>
    <row r="16" spans="1:16" ht="15.75">
      <c r="A16" s="32"/>
      <c r="B16" s="46"/>
      <c r="C16" s="41"/>
      <c r="D16" s="41"/>
      <c r="E16" s="42"/>
      <c r="F16" s="43"/>
      <c r="G16" s="43"/>
      <c r="H16" s="43"/>
      <c r="I16" s="43"/>
      <c r="J16" s="43"/>
      <c r="K16" s="43"/>
      <c r="L16" s="43"/>
      <c r="M16" s="43"/>
      <c r="N16" s="43"/>
      <c r="O16" s="45"/>
      <c r="P16" s="32"/>
    </row>
    <row r="17" spans="1:16" ht="15.75">
      <c r="A17" s="32"/>
      <c r="B17" s="46"/>
      <c r="C17" s="41"/>
      <c r="D17" s="41"/>
      <c r="E17" s="42"/>
      <c r="F17" s="43"/>
      <c r="G17" s="43"/>
      <c r="H17" s="43"/>
      <c r="I17" s="43"/>
      <c r="J17" s="43"/>
      <c r="K17" s="43"/>
      <c r="L17" s="43"/>
      <c r="M17" s="43"/>
      <c r="N17" s="43"/>
      <c r="O17" s="45"/>
      <c r="P17" s="32"/>
    </row>
    <row r="18" spans="1:16" ht="15.75">
      <c r="A18" s="32"/>
      <c r="B18" s="46"/>
      <c r="C18" s="41"/>
      <c r="D18" s="41"/>
      <c r="E18" s="42"/>
      <c r="F18" s="43"/>
      <c r="G18" s="43"/>
      <c r="H18" s="43"/>
      <c r="I18" s="43"/>
      <c r="J18" s="43"/>
      <c r="K18" s="43"/>
      <c r="L18" s="43"/>
      <c r="M18" s="43"/>
      <c r="N18" s="43"/>
      <c r="O18" s="45"/>
      <c r="P18" s="32"/>
    </row>
    <row r="19" spans="1:16" ht="15.75">
      <c r="A19" s="32"/>
      <c r="B19" s="46"/>
      <c r="C19" s="41"/>
      <c r="D19" s="41"/>
      <c r="E19" s="42"/>
      <c r="F19" s="43"/>
      <c r="G19" s="43"/>
      <c r="H19" s="43"/>
      <c r="I19" s="43"/>
      <c r="J19" s="43"/>
      <c r="K19" s="43"/>
      <c r="L19" s="43"/>
      <c r="M19" s="43"/>
      <c r="N19" s="43"/>
      <c r="O19" s="45"/>
      <c r="P19" s="32"/>
    </row>
    <row r="20" spans="1:16" ht="15.75">
      <c r="A20" s="32"/>
      <c r="B20" s="46"/>
      <c r="C20" s="41"/>
      <c r="D20" s="41"/>
      <c r="E20" s="42"/>
      <c r="F20" s="43"/>
      <c r="G20" s="43"/>
      <c r="H20" s="43"/>
      <c r="I20" s="43"/>
      <c r="J20" s="43"/>
      <c r="K20" s="43"/>
      <c r="L20" s="43"/>
      <c r="M20" s="43"/>
      <c r="N20" s="43"/>
      <c r="O20" s="45"/>
      <c r="P20" s="32"/>
    </row>
    <row r="21" spans="1:16" ht="15.75">
      <c r="A21" s="32"/>
      <c r="B21" s="46"/>
      <c r="C21" s="41"/>
      <c r="D21" s="41"/>
      <c r="E21" s="42"/>
      <c r="F21" s="43"/>
      <c r="G21" s="43"/>
      <c r="H21" s="43"/>
      <c r="I21" s="43"/>
      <c r="J21" s="43"/>
      <c r="K21" s="43"/>
      <c r="L21" s="43"/>
      <c r="M21" s="43"/>
      <c r="N21" s="43"/>
      <c r="O21" s="45"/>
      <c r="P21" s="32"/>
    </row>
    <row r="22" spans="1:16" ht="15.75">
      <c r="A22" s="32"/>
      <c r="B22" s="46"/>
      <c r="C22" s="41"/>
      <c r="D22" s="41"/>
      <c r="E22" s="42"/>
      <c r="F22" s="43"/>
      <c r="G22" s="43"/>
      <c r="H22" s="43"/>
      <c r="I22" s="43"/>
      <c r="J22" s="43"/>
      <c r="K22" s="43"/>
      <c r="L22" s="43"/>
      <c r="M22" s="43"/>
      <c r="N22" s="43"/>
      <c r="O22" s="45"/>
      <c r="P22" s="32"/>
    </row>
    <row r="23" spans="1:16" ht="15.75">
      <c r="A23" s="32"/>
      <c r="B23" s="46"/>
      <c r="C23" s="41"/>
      <c r="D23" s="41"/>
      <c r="E23" s="42"/>
      <c r="F23" s="43"/>
      <c r="G23" s="43"/>
      <c r="H23" s="43"/>
      <c r="I23" s="43"/>
      <c r="J23" s="43"/>
      <c r="K23" s="43"/>
      <c r="L23" s="43"/>
      <c r="M23" s="43"/>
      <c r="N23" s="43"/>
      <c r="O23" s="45"/>
      <c r="P23" s="32"/>
    </row>
    <row r="24" spans="1:16" ht="15.75">
      <c r="A24" s="32"/>
      <c r="B24" s="46"/>
      <c r="C24" s="41"/>
      <c r="D24" s="41"/>
      <c r="E24" s="42"/>
      <c r="F24" s="43"/>
      <c r="G24" s="43"/>
      <c r="H24" s="43"/>
      <c r="I24" s="43"/>
      <c r="J24" s="43"/>
      <c r="K24" s="43"/>
      <c r="L24" s="43"/>
      <c r="M24" s="43"/>
      <c r="N24" s="43"/>
      <c r="O24" s="45"/>
      <c r="P24" s="32"/>
    </row>
    <row r="25" spans="1:16" ht="15.75">
      <c r="A25" s="32"/>
      <c r="B25" s="46"/>
      <c r="C25" s="41"/>
      <c r="D25" s="41"/>
      <c r="E25" s="42"/>
      <c r="F25" s="43"/>
      <c r="G25" s="43"/>
      <c r="H25" s="43"/>
      <c r="I25" s="43"/>
      <c r="J25" s="43"/>
      <c r="K25" s="43"/>
      <c r="L25" s="43"/>
      <c r="M25" s="43"/>
      <c r="N25" s="43"/>
      <c r="O25" s="45"/>
      <c r="P25" s="32"/>
    </row>
    <row r="26" spans="1:16" ht="15.75">
      <c r="A26" s="32"/>
      <c r="B26" s="46"/>
      <c r="C26" s="41"/>
      <c r="D26" s="41"/>
      <c r="E26" s="42"/>
      <c r="F26" s="43"/>
      <c r="G26" s="43"/>
      <c r="H26" s="43"/>
      <c r="I26" s="43"/>
      <c r="J26" s="43"/>
      <c r="K26" s="43"/>
      <c r="L26" s="43"/>
      <c r="M26" s="43"/>
      <c r="N26" s="43"/>
      <c r="O26" s="45"/>
      <c r="P26" s="32"/>
    </row>
    <row r="27" spans="1:16" ht="15.75">
      <c r="A27" s="32"/>
      <c r="B27" s="46"/>
      <c r="C27" s="41"/>
      <c r="D27" s="41"/>
      <c r="E27" s="42"/>
      <c r="F27" s="43"/>
      <c r="G27" s="43"/>
      <c r="H27" s="43"/>
      <c r="I27" s="43"/>
      <c r="J27" s="43"/>
      <c r="K27" s="43"/>
      <c r="L27" s="43"/>
      <c r="M27" s="43"/>
      <c r="N27" s="43"/>
      <c r="O27" s="45"/>
      <c r="P27" s="32"/>
    </row>
    <row r="28" spans="1:16" ht="13.5" thickBot="1">
      <c r="A28" s="32"/>
      <c r="B28" s="48"/>
      <c r="C28" s="49"/>
      <c r="D28" s="49"/>
      <c r="E28" s="50"/>
      <c r="F28" s="38"/>
      <c r="G28" s="38"/>
      <c r="H28" s="38"/>
      <c r="I28" s="38"/>
      <c r="J28" s="38"/>
      <c r="K28" s="38"/>
      <c r="L28" s="38"/>
      <c r="M28" s="38"/>
      <c r="N28" s="38"/>
      <c r="O28" s="39"/>
      <c r="P28" s="32"/>
    </row>
    <row r="29" spans="1:16" ht="16.5" thickBot="1">
      <c r="A29" s="32"/>
      <c r="B29" s="40">
        <v>20</v>
      </c>
      <c r="C29" s="41" t="s">
        <v>28</v>
      </c>
      <c r="D29" s="41" t="s">
        <v>31</v>
      </c>
      <c r="E29" s="51"/>
      <c r="F29" s="43"/>
      <c r="G29" s="43"/>
      <c r="H29" s="27">
        <f>J12/2</f>
        <v>73</v>
      </c>
      <c r="I29" s="28">
        <f>K12/2</f>
        <v>73</v>
      </c>
      <c r="J29" s="43"/>
      <c r="K29" s="43"/>
      <c r="L29" s="43"/>
      <c r="M29" s="43"/>
      <c r="N29" s="43"/>
      <c r="O29" s="45"/>
      <c r="P29" s="32"/>
    </row>
    <row r="30" spans="1:16" ht="15.75">
      <c r="A30" s="32"/>
      <c r="B30" s="46"/>
      <c r="C30" s="41"/>
      <c r="D30" s="41"/>
      <c r="E30" s="51"/>
      <c r="F30" s="43"/>
      <c r="G30" s="43"/>
      <c r="H30" s="43"/>
      <c r="I30" s="43"/>
      <c r="J30" s="43"/>
      <c r="K30" s="43"/>
      <c r="L30" s="43"/>
      <c r="M30" s="43"/>
      <c r="N30" s="43"/>
      <c r="O30" s="45"/>
      <c r="P30" s="32"/>
    </row>
    <row r="31" spans="1:16" ht="15.75">
      <c r="A31" s="32"/>
      <c r="B31" s="46"/>
      <c r="C31" s="47" t="s">
        <v>49</v>
      </c>
      <c r="D31" s="41"/>
      <c r="E31" s="51"/>
      <c r="F31" s="43"/>
      <c r="G31" s="43"/>
      <c r="H31" s="43"/>
      <c r="I31" s="43"/>
      <c r="J31" s="43"/>
      <c r="K31" s="43"/>
      <c r="L31" s="43"/>
      <c r="M31" s="43"/>
      <c r="N31" s="43"/>
      <c r="O31" s="45"/>
      <c r="P31" s="32"/>
    </row>
    <row r="32" spans="1:16" ht="15.75">
      <c r="A32" s="32"/>
      <c r="B32" s="46"/>
      <c r="C32" s="47" t="s">
        <v>50</v>
      </c>
      <c r="D32" s="41"/>
      <c r="E32" s="51"/>
      <c r="F32" s="43"/>
      <c r="G32" s="43"/>
      <c r="H32" s="43"/>
      <c r="I32" s="43"/>
      <c r="J32" s="43"/>
      <c r="K32" s="43"/>
      <c r="L32" s="43"/>
      <c r="M32" s="43"/>
      <c r="N32" s="43"/>
      <c r="O32" s="45"/>
      <c r="P32" s="32"/>
    </row>
    <row r="33" spans="1:16" ht="15.75">
      <c r="A33" s="32"/>
      <c r="B33" s="46"/>
      <c r="C33" s="47"/>
      <c r="D33" s="41"/>
      <c r="E33" s="51"/>
      <c r="F33" s="43"/>
      <c r="G33" s="43"/>
      <c r="H33" s="43"/>
      <c r="I33" s="43"/>
      <c r="J33" s="43"/>
      <c r="K33" s="43"/>
      <c r="L33" s="43"/>
      <c r="M33" s="43"/>
      <c r="N33" s="43"/>
      <c r="O33" s="45"/>
      <c r="P33" s="32"/>
    </row>
    <row r="34" spans="1:16" ht="15.75">
      <c r="A34" s="32"/>
      <c r="B34" s="46"/>
      <c r="C34" s="47" t="s">
        <v>39</v>
      </c>
      <c r="D34" s="41"/>
      <c r="E34" s="51"/>
      <c r="F34" s="43"/>
      <c r="G34" s="43"/>
      <c r="H34" s="43"/>
      <c r="I34" s="43"/>
      <c r="J34" s="43"/>
      <c r="K34" s="43"/>
      <c r="L34" s="43"/>
      <c r="M34" s="43"/>
      <c r="N34" s="43"/>
      <c r="O34" s="45"/>
      <c r="P34" s="32"/>
    </row>
    <row r="35" spans="1:16" ht="15.75">
      <c r="A35" s="32"/>
      <c r="B35" s="46"/>
      <c r="C35" s="41"/>
      <c r="D35" s="41"/>
      <c r="E35" s="51"/>
      <c r="F35" s="43"/>
      <c r="G35" s="43"/>
      <c r="H35" s="43"/>
      <c r="I35" s="43"/>
      <c r="J35" s="43"/>
      <c r="K35" s="43"/>
      <c r="L35" s="43"/>
      <c r="M35" s="43"/>
      <c r="N35" s="43"/>
      <c r="O35" s="45"/>
      <c r="P35" s="32"/>
    </row>
    <row r="36" spans="1:16" ht="15.75">
      <c r="A36" s="32"/>
      <c r="B36" s="46"/>
      <c r="C36" s="41"/>
      <c r="D36" s="41"/>
      <c r="E36" s="51"/>
      <c r="F36" s="43"/>
      <c r="G36" s="43"/>
      <c r="H36" s="43"/>
      <c r="I36" s="43"/>
      <c r="J36" s="43"/>
      <c r="K36" s="43"/>
      <c r="L36" s="43"/>
      <c r="M36" s="43"/>
      <c r="N36" s="43"/>
      <c r="O36" s="45"/>
      <c r="P36" s="32"/>
    </row>
    <row r="37" spans="1:16" ht="15.75">
      <c r="A37" s="32"/>
      <c r="B37" s="46"/>
      <c r="C37" s="41"/>
      <c r="D37" s="41"/>
      <c r="E37" s="51"/>
      <c r="F37" s="43"/>
      <c r="G37" s="43"/>
      <c r="H37" s="43"/>
      <c r="I37" s="43"/>
      <c r="J37" s="43"/>
      <c r="K37" s="43"/>
      <c r="L37" s="43"/>
      <c r="M37" s="43"/>
      <c r="N37" s="43"/>
      <c r="O37" s="45"/>
      <c r="P37" s="32"/>
    </row>
    <row r="38" spans="1:16" ht="15.75">
      <c r="A38" s="32"/>
      <c r="B38" s="46"/>
      <c r="C38" s="41"/>
      <c r="D38" s="41"/>
      <c r="E38" s="51"/>
      <c r="F38" s="43"/>
      <c r="G38" s="43"/>
      <c r="H38" s="43"/>
      <c r="I38" s="43"/>
      <c r="J38" s="43"/>
      <c r="K38" s="43"/>
      <c r="L38" s="43"/>
      <c r="M38" s="43"/>
      <c r="N38" s="43"/>
      <c r="O38" s="45"/>
      <c r="P38" s="32"/>
    </row>
    <row r="39" spans="1:16" ht="15.75">
      <c r="A39" s="32"/>
      <c r="B39" s="46"/>
      <c r="C39" s="41"/>
      <c r="D39" s="41"/>
      <c r="E39" s="51"/>
      <c r="F39" s="43"/>
      <c r="G39" s="43"/>
      <c r="H39" s="43"/>
      <c r="I39" s="43"/>
      <c r="J39" s="43"/>
      <c r="K39" s="43"/>
      <c r="L39" s="43"/>
      <c r="M39" s="43"/>
      <c r="N39" s="43"/>
      <c r="O39" s="45"/>
      <c r="P39" s="32"/>
    </row>
    <row r="40" spans="1:16" ht="15.75">
      <c r="A40" s="32"/>
      <c r="B40" s="46"/>
      <c r="C40" s="41"/>
      <c r="D40" s="41"/>
      <c r="E40" s="51"/>
      <c r="F40" s="43"/>
      <c r="G40" s="43"/>
      <c r="H40" s="43"/>
      <c r="I40" s="43"/>
      <c r="J40" s="43"/>
      <c r="K40" s="43"/>
      <c r="L40" s="43"/>
      <c r="M40" s="43"/>
      <c r="N40" s="43"/>
      <c r="O40" s="45"/>
      <c r="P40" s="32"/>
    </row>
    <row r="41" spans="1:16" ht="15.75">
      <c r="A41" s="32"/>
      <c r="B41" s="46"/>
      <c r="C41" s="41"/>
      <c r="D41" s="41"/>
      <c r="E41" s="51"/>
      <c r="F41" s="43"/>
      <c r="G41" s="43"/>
      <c r="H41" s="43"/>
      <c r="I41" s="43"/>
      <c r="J41" s="43"/>
      <c r="K41" s="43"/>
      <c r="L41" s="43"/>
      <c r="M41" s="43"/>
      <c r="N41" s="43"/>
      <c r="O41" s="45"/>
      <c r="P41" s="32"/>
    </row>
    <row r="42" spans="1:16" ht="15.75">
      <c r="A42" s="32"/>
      <c r="B42" s="46"/>
      <c r="C42" s="41"/>
      <c r="D42" s="41"/>
      <c r="E42" s="51"/>
      <c r="F42" s="43"/>
      <c r="G42" s="43"/>
      <c r="H42" s="43"/>
      <c r="I42" s="43"/>
      <c r="J42" s="43"/>
      <c r="K42" s="43"/>
      <c r="L42" s="43"/>
      <c r="M42" s="43"/>
      <c r="N42" s="43"/>
      <c r="O42" s="45"/>
      <c r="P42" s="32"/>
    </row>
    <row r="43" spans="1:16" ht="15.75">
      <c r="A43" s="32"/>
      <c r="B43" s="46"/>
      <c r="C43" s="41"/>
      <c r="D43" s="41"/>
      <c r="E43" s="51"/>
      <c r="F43" s="43"/>
      <c r="G43" s="43"/>
      <c r="H43" s="43"/>
      <c r="I43" s="43"/>
      <c r="J43" s="43"/>
      <c r="K43" s="43"/>
      <c r="L43" s="43"/>
      <c r="M43" s="43"/>
      <c r="N43" s="43"/>
      <c r="O43" s="45"/>
      <c r="P43" s="32"/>
    </row>
    <row r="44" spans="1:16" ht="15.75">
      <c r="A44" s="32"/>
      <c r="B44" s="52"/>
      <c r="C44" s="53"/>
      <c r="D44" s="53"/>
      <c r="E44" s="54"/>
      <c r="F44" s="55"/>
      <c r="G44" s="55"/>
      <c r="H44" s="55"/>
      <c r="I44" s="55"/>
      <c r="J44" s="55"/>
      <c r="K44" s="55"/>
      <c r="L44" s="55"/>
      <c r="M44" s="55"/>
      <c r="N44" s="55"/>
      <c r="O44" s="56"/>
      <c r="P44" s="32"/>
    </row>
    <row r="45" spans="1:16" ht="16.5" thickBot="1">
      <c r="A45" s="32"/>
      <c r="B45" s="40"/>
      <c r="C45" s="41"/>
      <c r="D45" s="41"/>
      <c r="E45" s="42"/>
      <c r="F45" s="43"/>
      <c r="G45" s="43"/>
      <c r="H45" s="43"/>
      <c r="I45" s="43"/>
      <c r="J45" s="43"/>
      <c r="K45" s="43"/>
      <c r="L45" s="43"/>
      <c r="M45" s="43"/>
      <c r="N45" s="43"/>
      <c r="O45" s="45"/>
      <c r="P45" s="32"/>
    </row>
    <row r="46" spans="1:16" ht="16.5" thickBot="1">
      <c r="A46" s="32"/>
      <c r="B46" s="40">
        <v>30</v>
      </c>
      <c r="C46" s="41" t="s">
        <v>29</v>
      </c>
      <c r="D46" s="41" t="s">
        <v>32</v>
      </c>
      <c r="E46" s="42"/>
      <c r="F46" s="43"/>
      <c r="G46" s="43"/>
      <c r="H46" s="43"/>
      <c r="I46" s="43"/>
      <c r="J46" s="43"/>
      <c r="K46" s="27">
        <f>Choix!U13</f>
        <v>109</v>
      </c>
      <c r="L46" s="28">
        <f>Choix!U14</f>
        <v>109</v>
      </c>
      <c r="M46" s="43"/>
      <c r="N46" s="43"/>
      <c r="O46" s="45"/>
      <c r="P46" s="32"/>
    </row>
    <row r="47" spans="1:16">
      <c r="A47" s="32"/>
      <c r="B47" s="57"/>
      <c r="C47" s="58"/>
      <c r="D47" s="58"/>
      <c r="E47" s="42"/>
      <c r="F47" s="43"/>
      <c r="G47" s="43"/>
      <c r="H47" s="43"/>
      <c r="I47" s="43"/>
      <c r="J47" s="43"/>
      <c r="K47" s="43"/>
      <c r="L47" s="43"/>
      <c r="M47" s="43"/>
      <c r="N47" s="43"/>
      <c r="O47" s="45"/>
      <c r="P47" s="32"/>
    </row>
    <row r="48" spans="1:16" ht="15">
      <c r="A48" s="32"/>
      <c r="B48" s="57"/>
      <c r="C48" s="47" t="s">
        <v>49</v>
      </c>
      <c r="D48" s="58"/>
      <c r="E48" s="42"/>
      <c r="F48" s="43"/>
      <c r="G48" s="43"/>
      <c r="H48" s="43"/>
      <c r="I48" s="43"/>
      <c r="J48" s="43"/>
      <c r="K48" s="43"/>
      <c r="L48" s="43"/>
      <c r="M48" s="43"/>
      <c r="N48" s="43"/>
      <c r="O48" s="45"/>
      <c r="P48" s="32"/>
    </row>
    <row r="49" spans="1:16" ht="15">
      <c r="A49" s="32"/>
      <c r="B49" s="57"/>
      <c r="C49" s="47" t="s">
        <v>51</v>
      </c>
      <c r="D49" s="58"/>
      <c r="E49" s="42"/>
      <c r="F49" s="43"/>
      <c r="G49" s="43"/>
      <c r="H49" s="43"/>
      <c r="I49" s="43"/>
      <c r="J49" s="43"/>
      <c r="K49" s="43"/>
      <c r="L49" s="43"/>
      <c r="M49" s="43"/>
      <c r="N49" s="43"/>
      <c r="O49" s="45"/>
      <c r="P49" s="32"/>
    </row>
    <row r="50" spans="1:16" ht="15">
      <c r="A50" s="32"/>
      <c r="B50" s="57"/>
      <c r="C50" s="47"/>
      <c r="D50" s="58"/>
      <c r="E50" s="42"/>
      <c r="F50" s="43"/>
      <c r="G50" s="43"/>
      <c r="H50" s="43"/>
      <c r="I50" s="43"/>
      <c r="J50" s="43"/>
      <c r="K50" s="43"/>
      <c r="L50" s="43"/>
      <c r="M50" s="43"/>
      <c r="N50" s="43"/>
      <c r="O50" s="45"/>
      <c r="P50" s="32"/>
    </row>
    <row r="51" spans="1:16" ht="15">
      <c r="A51" s="32"/>
      <c r="B51" s="57"/>
      <c r="C51" s="47" t="s">
        <v>40</v>
      </c>
      <c r="D51" s="58"/>
      <c r="E51" s="42"/>
      <c r="F51" s="43"/>
      <c r="G51" s="43"/>
      <c r="H51" s="43"/>
      <c r="I51" s="43"/>
      <c r="J51" s="43"/>
      <c r="K51" s="43"/>
      <c r="L51" s="43"/>
      <c r="M51" s="43"/>
      <c r="N51" s="43"/>
      <c r="O51" s="45"/>
      <c r="P51" s="32"/>
    </row>
    <row r="52" spans="1:16">
      <c r="A52" s="32"/>
      <c r="B52" s="57"/>
      <c r="C52" s="58"/>
      <c r="D52" s="58"/>
      <c r="E52" s="42"/>
      <c r="F52" s="43"/>
      <c r="G52" s="43"/>
      <c r="H52" s="43"/>
      <c r="I52" s="43"/>
      <c r="J52" s="43"/>
      <c r="K52" s="43"/>
      <c r="L52" s="43"/>
      <c r="M52" s="43"/>
      <c r="N52" s="43"/>
      <c r="O52" s="45"/>
      <c r="P52" s="32"/>
    </row>
    <row r="53" spans="1:16">
      <c r="A53" s="32"/>
      <c r="B53" s="57"/>
      <c r="C53" s="58"/>
      <c r="D53" s="58"/>
      <c r="E53" s="42"/>
      <c r="F53" s="43"/>
      <c r="G53" s="43"/>
      <c r="H53" s="43"/>
      <c r="I53" s="43"/>
      <c r="J53" s="43"/>
      <c r="K53" s="43"/>
      <c r="L53" s="43"/>
      <c r="M53" s="43"/>
      <c r="N53" s="43"/>
      <c r="O53" s="45"/>
      <c r="P53" s="32"/>
    </row>
    <row r="54" spans="1:16" ht="13.5" thickBot="1">
      <c r="A54" s="32"/>
      <c r="B54" s="57"/>
      <c r="C54" s="58"/>
      <c r="D54" s="58"/>
      <c r="E54" s="42"/>
      <c r="F54" s="43"/>
      <c r="G54" s="43"/>
      <c r="H54" s="43"/>
      <c r="I54" s="43"/>
      <c r="J54" s="43"/>
      <c r="K54" s="43"/>
      <c r="L54" s="43"/>
      <c r="M54" s="43"/>
      <c r="N54" s="43"/>
      <c r="O54" s="45"/>
      <c r="P54" s="32"/>
    </row>
    <row r="55" spans="1:16" ht="16.5" thickBot="1">
      <c r="A55" s="32"/>
      <c r="B55" s="40"/>
      <c r="C55" s="58"/>
      <c r="D55" s="58"/>
      <c r="E55" s="42"/>
      <c r="F55" s="43"/>
      <c r="G55" s="27">
        <f>Choix!W13</f>
        <v>18.5</v>
      </c>
      <c r="H55" s="43"/>
      <c r="I55" s="43"/>
      <c r="J55" s="43"/>
      <c r="K55" s="43"/>
      <c r="L55" s="43"/>
      <c r="M55" s="43"/>
      <c r="N55" s="43"/>
      <c r="O55" s="45"/>
      <c r="P55" s="32"/>
    </row>
    <row r="56" spans="1:16" ht="16.5" thickBot="1">
      <c r="A56" s="32"/>
      <c r="B56" s="57"/>
      <c r="C56" s="58"/>
      <c r="D56" s="58"/>
      <c r="E56" s="42"/>
      <c r="F56" s="43"/>
      <c r="G56" s="28">
        <f>Choix!W14</f>
        <v>18.5</v>
      </c>
      <c r="H56" s="43"/>
      <c r="I56" s="43"/>
      <c r="J56" s="43"/>
      <c r="K56" s="43"/>
      <c r="L56" s="43"/>
      <c r="M56" s="43"/>
      <c r="N56" s="43"/>
      <c r="O56" s="45"/>
      <c r="P56" s="32"/>
    </row>
    <row r="57" spans="1:16">
      <c r="A57" s="32"/>
      <c r="B57" s="57"/>
      <c r="C57" s="58"/>
      <c r="D57" s="58"/>
      <c r="E57" s="42"/>
      <c r="F57" s="43"/>
      <c r="G57" s="43"/>
      <c r="H57" s="43"/>
      <c r="I57" s="43"/>
      <c r="J57" s="43"/>
      <c r="K57" s="43"/>
      <c r="L57" s="43"/>
      <c r="M57" s="43"/>
      <c r="N57" s="43"/>
      <c r="O57" s="45"/>
      <c r="P57" s="32"/>
    </row>
    <row r="58" spans="1:16">
      <c r="A58" s="32"/>
      <c r="B58" s="57"/>
      <c r="C58" s="58"/>
      <c r="D58" s="58"/>
      <c r="E58" s="42"/>
      <c r="F58" s="43"/>
      <c r="G58" s="43"/>
      <c r="H58" s="43"/>
      <c r="I58" s="43"/>
      <c r="J58" s="43"/>
      <c r="K58" s="43"/>
      <c r="L58" s="43"/>
      <c r="M58" s="43"/>
      <c r="N58" s="43"/>
      <c r="O58" s="45"/>
      <c r="P58" s="32"/>
    </row>
    <row r="59" spans="1:16">
      <c r="A59" s="32"/>
      <c r="B59" s="57"/>
      <c r="C59" s="58"/>
      <c r="D59" s="58"/>
      <c r="E59" s="42"/>
      <c r="F59" s="43"/>
      <c r="G59" s="43"/>
      <c r="H59" s="43"/>
      <c r="I59" s="43"/>
      <c r="J59" s="43"/>
      <c r="K59" s="43"/>
      <c r="L59" s="43"/>
      <c r="M59" s="43"/>
      <c r="N59" s="43"/>
      <c r="O59" s="45"/>
      <c r="P59" s="32"/>
    </row>
    <row r="60" spans="1:16">
      <c r="A60" s="32"/>
      <c r="B60" s="57"/>
      <c r="C60" s="58"/>
      <c r="D60" s="58"/>
      <c r="E60" s="42"/>
      <c r="F60" s="43"/>
      <c r="G60" s="43"/>
      <c r="H60" s="43"/>
      <c r="I60" s="43"/>
      <c r="J60" s="43"/>
      <c r="K60" s="43"/>
      <c r="L60" s="43"/>
      <c r="M60" s="43"/>
      <c r="N60" s="43"/>
      <c r="O60" s="45"/>
      <c r="P60" s="32"/>
    </row>
    <row r="61" spans="1:16">
      <c r="A61" s="32"/>
      <c r="B61" s="57"/>
      <c r="C61" s="58"/>
      <c r="D61" s="58"/>
      <c r="E61" s="42"/>
      <c r="F61" s="43"/>
      <c r="G61" s="43"/>
      <c r="H61" s="43"/>
      <c r="I61" s="43"/>
      <c r="J61" s="43"/>
      <c r="K61" s="43"/>
      <c r="L61" s="43"/>
      <c r="M61" s="43"/>
      <c r="N61" s="43"/>
      <c r="O61" s="45"/>
      <c r="P61" s="32"/>
    </row>
    <row r="62" spans="1:16" ht="13.5" thickBot="1">
      <c r="A62" s="32"/>
      <c r="B62" s="59"/>
      <c r="C62" s="60"/>
      <c r="D62" s="60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3"/>
      <c r="P62" s="32"/>
    </row>
    <row r="63" spans="1:16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8" spans="1:16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1:16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  <row r="161" spans="1:16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</row>
    <row r="162" spans="1:16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</row>
    <row r="163" spans="1:16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</row>
    <row r="164" spans="1:16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</row>
    <row r="165" spans="1:16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</row>
    <row r="166" spans="1:16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</row>
    <row r="167" spans="1:16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</row>
    <row r="168" spans="1:16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</row>
    <row r="169" spans="1:16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</row>
    <row r="170" spans="1:16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</row>
    <row r="171" spans="1:16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</row>
    <row r="172" spans="1:16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</row>
    <row r="173" spans="1:16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</row>
    <row r="174" spans="1:16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</row>
    <row r="175" spans="1:16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</row>
    <row r="176" spans="1:16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</row>
    <row r="177" spans="1:16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</row>
    <row r="178" spans="1:16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</row>
    <row r="179" spans="1:16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</row>
    <row r="180" spans="1:16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</row>
    <row r="181" spans="1:16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</row>
    <row r="182" spans="1:16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</row>
    <row r="183" spans="1:16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</row>
    <row r="184" spans="1:16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</row>
    <row r="185" spans="1:16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</row>
    <row r="186" spans="1:16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</row>
    <row r="187" spans="1:16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</row>
    <row r="188" spans="1:16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</row>
    <row r="189" spans="1:16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</row>
    <row r="190" spans="1:16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</row>
    <row r="191" spans="1:16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</row>
    <row r="192" spans="1:16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</row>
    <row r="193" spans="1:16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</row>
    <row r="194" spans="1:16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</row>
    <row r="195" spans="1:16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</row>
    <row r="196" spans="1:16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</row>
    <row r="197" spans="1:16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</row>
    <row r="198" spans="1:16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</row>
    <row r="199" spans="1:16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</row>
    <row r="200" spans="1:16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</row>
    <row r="201" spans="1:16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</row>
    <row r="202" spans="1:16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</row>
    <row r="203" spans="1:16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</row>
    <row r="204" spans="1:16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</row>
    <row r="205" spans="1:16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</row>
    <row r="206" spans="1:16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</row>
    <row r="207" spans="1:16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</row>
    <row r="208" spans="1:16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</row>
    <row r="209" spans="1:16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</row>
    <row r="210" spans="1:16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</row>
    <row r="211" spans="1:16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</row>
    <row r="212" spans="1:16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</row>
    <row r="213" spans="1:16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</row>
    <row r="214" spans="1:16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</row>
    <row r="215" spans="1:16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</row>
    <row r="216" spans="1:16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</row>
    <row r="217" spans="1:16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</row>
    <row r="218" spans="1:16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</row>
    <row r="219" spans="1:16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</row>
    <row r="220" spans="1:16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</row>
    <row r="221" spans="1:16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</row>
    <row r="222" spans="1:16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</row>
    <row r="223" spans="1:16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</row>
    <row r="224" spans="1:16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</row>
    <row r="225" spans="1:16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</row>
    <row r="226" spans="1:16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</row>
    <row r="227" spans="1:16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</row>
    <row r="228" spans="1:16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</row>
    <row r="229" spans="1:16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</row>
    <row r="230" spans="1:16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</row>
    <row r="231" spans="1:16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</row>
    <row r="232" spans="1:16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</row>
    <row r="233" spans="1:16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</row>
    <row r="234" spans="1:16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</row>
    <row r="235" spans="1:16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</row>
    <row r="236" spans="1:16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</row>
    <row r="237" spans="1:16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</row>
    <row r="238" spans="1:16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</row>
    <row r="239" spans="1:16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</row>
    <row r="240" spans="1:16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</row>
    <row r="241" spans="1:16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</row>
    <row r="242" spans="1:16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</row>
    <row r="243" spans="1:16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</row>
    <row r="244" spans="1:16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</row>
    <row r="245" spans="1:16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</row>
    <row r="246" spans="1:16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</row>
    <row r="247" spans="1:16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</row>
    <row r="248" spans="1:16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</row>
    <row r="249" spans="1:16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</row>
    <row r="250" spans="1:16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</row>
    <row r="251" spans="1:16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</row>
    <row r="252" spans="1:16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</row>
    <row r="253" spans="1:16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</row>
    <row r="254" spans="1:16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</row>
    <row r="255" spans="1:16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</row>
    <row r="256" spans="1:16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</row>
    <row r="257" spans="1:16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</row>
    <row r="258" spans="1:16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</row>
    <row r="259" spans="1:16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</row>
    <row r="260" spans="1:16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</row>
    <row r="261" spans="1:16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</row>
    <row r="262" spans="1:16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</row>
    <row r="263" spans="1:16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</row>
    <row r="264" spans="1:16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</row>
    <row r="265" spans="1:16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</row>
    <row r="266" spans="1:16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</row>
    <row r="267" spans="1:16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</row>
    <row r="268" spans="1:16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</row>
    <row r="269" spans="1:16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</row>
    <row r="270" spans="1:16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</row>
    <row r="271" spans="1:16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</row>
    <row r="272" spans="1:16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</row>
    <row r="273" spans="1:16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</row>
    <row r="274" spans="1:16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</row>
    <row r="275" spans="1:16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</row>
    <row r="276" spans="1:16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</row>
    <row r="277" spans="1:16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</row>
    <row r="278" spans="1:16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</row>
    <row r="279" spans="1:16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</row>
    <row r="280" spans="1:16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</row>
    <row r="281" spans="1:16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</row>
    <row r="282" spans="1:16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</row>
    <row r="283" spans="1:16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</row>
    <row r="284" spans="1:16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</row>
    <row r="285" spans="1:16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</row>
    <row r="286" spans="1:16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</row>
    <row r="287" spans="1:16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</row>
    <row r="288" spans="1:16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</row>
    <row r="289" spans="1:16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</row>
    <row r="290" spans="1:16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</row>
    <row r="291" spans="1:16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</row>
    <row r="292" spans="1:16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</row>
    <row r="293" spans="1:16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</row>
    <row r="294" spans="1:16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</row>
    <row r="295" spans="1:16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</row>
    <row r="296" spans="1:16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</row>
    <row r="297" spans="1:16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</row>
    <row r="298" spans="1:16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</row>
    <row r="299" spans="1:16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</row>
    <row r="300" spans="1:16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</row>
    <row r="301" spans="1:16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</row>
    <row r="302" spans="1:16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</row>
    <row r="303" spans="1:16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</row>
    <row r="304" spans="1:16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</row>
    <row r="305" spans="1:16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</row>
    <row r="306" spans="1:16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</row>
    <row r="307" spans="1:16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</row>
    <row r="308" spans="1:16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</row>
    <row r="309" spans="1:16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</row>
    <row r="310" spans="1:16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</row>
    <row r="311" spans="1:16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</row>
    <row r="312" spans="1:16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</row>
    <row r="313" spans="1:16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</row>
    <row r="314" spans="1:16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</row>
    <row r="315" spans="1:16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</row>
    <row r="316" spans="1:16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</row>
    <row r="317" spans="1:16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</row>
    <row r="318" spans="1:16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</row>
    <row r="319" spans="1:16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</row>
    <row r="320" spans="1:16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</row>
    <row r="321" spans="1:16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</row>
    <row r="322" spans="1:16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</row>
    <row r="323" spans="1:16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</row>
    <row r="324" spans="1:16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</row>
    <row r="325" spans="1:16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</row>
    <row r="326" spans="1:16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</row>
    <row r="327" spans="1:16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</row>
    <row r="328" spans="1:16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</row>
    <row r="329" spans="1:16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</row>
    <row r="330" spans="1:16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</row>
    <row r="331" spans="1:16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</row>
    <row r="332" spans="1:16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</row>
    <row r="333" spans="1:16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</row>
    <row r="334" spans="1:16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</row>
    <row r="335" spans="1:16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</row>
    <row r="336" spans="1:16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</row>
    <row r="337" spans="1:16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</row>
    <row r="338" spans="1:16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</row>
    <row r="339" spans="1:16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</row>
    <row r="340" spans="1:16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</row>
    <row r="341" spans="1:16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</row>
    <row r="342" spans="1:16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</row>
    <row r="343" spans="1:16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</row>
    <row r="344" spans="1:16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</row>
    <row r="345" spans="1:16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</row>
    <row r="346" spans="1:16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</row>
    <row r="347" spans="1:16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</row>
    <row r="348" spans="1:16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</row>
    <row r="349" spans="1:16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</row>
    <row r="350" spans="1:16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</row>
    <row r="351" spans="1:16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</row>
    <row r="352" spans="1:16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</row>
    <row r="353" spans="1:16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</row>
    <row r="354" spans="1:16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</row>
    <row r="355" spans="1:16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</row>
    <row r="356" spans="1:16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</row>
    <row r="357" spans="1:16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</row>
    <row r="358" spans="1:16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</row>
    <row r="359" spans="1:16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</row>
    <row r="360" spans="1:16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</row>
    <row r="361" spans="1:16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</row>
    <row r="362" spans="1:16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</row>
    <row r="363" spans="1:16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</row>
    <row r="364" spans="1:16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</row>
    <row r="365" spans="1:16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</row>
    <row r="366" spans="1:16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</row>
    <row r="367" spans="1:16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</row>
    <row r="368" spans="1:16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</row>
    <row r="369" spans="1:16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</row>
    <row r="370" spans="1:16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</row>
    <row r="371" spans="1:16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</row>
    <row r="372" spans="1:16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</row>
    <row r="373" spans="1:16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</row>
    <row r="374" spans="1:16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</row>
    <row r="375" spans="1:16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</row>
    <row r="376" spans="1:16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</row>
    <row r="377" spans="1:16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</row>
    <row r="378" spans="1:16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</row>
    <row r="379" spans="1:16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</row>
    <row r="380" spans="1:16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</row>
    <row r="381" spans="1:16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</row>
    <row r="382" spans="1:16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</row>
    <row r="383" spans="1:16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</row>
    <row r="384" spans="1:16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</row>
    <row r="385" spans="1:16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</row>
    <row r="386" spans="1:16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</row>
    <row r="387" spans="1:16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</row>
    <row r="388" spans="1:16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</row>
    <row r="389" spans="1:16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</row>
    <row r="390" spans="1:16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</row>
    <row r="391" spans="1:16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</row>
    <row r="392" spans="1:16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</row>
    <row r="393" spans="1:16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</row>
    <row r="394" spans="1:16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</row>
    <row r="395" spans="1:16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</row>
    <row r="396" spans="1:16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</row>
    <row r="397" spans="1:16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</row>
    <row r="398" spans="1:16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</row>
    <row r="399" spans="1:16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</row>
    <row r="400" spans="1:16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</row>
    <row r="401" spans="1:16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</row>
    <row r="402" spans="1:16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</row>
    <row r="403" spans="1:16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</row>
    <row r="404" spans="1:16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</row>
    <row r="405" spans="1:16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</row>
    <row r="406" spans="1:16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</row>
    <row r="407" spans="1:16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</row>
    <row r="408" spans="1:16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</row>
    <row r="409" spans="1:16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</row>
    <row r="410" spans="1:16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</row>
    <row r="411" spans="1:16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</row>
    <row r="412" spans="1:16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</row>
    <row r="413" spans="1:16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</row>
    <row r="414" spans="1:16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</row>
    <row r="415" spans="1:16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</row>
    <row r="416" spans="1:16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</row>
    <row r="417" spans="1:16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</row>
    <row r="418" spans="1:16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</row>
    <row r="419" spans="1:16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</row>
    <row r="420" spans="1:16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</row>
    <row r="421" spans="1:16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</row>
    <row r="422" spans="1:16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</row>
    <row r="423" spans="1:16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</row>
    <row r="424" spans="1:16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</row>
    <row r="425" spans="1:16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</row>
    <row r="426" spans="1:16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</row>
    <row r="427" spans="1:16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</row>
    <row r="428" spans="1:16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</row>
    <row r="429" spans="1:16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</row>
  </sheetData>
  <sheetProtection sheet="1" objects="1" scenarios="1"/>
  <mergeCells count="4">
    <mergeCell ref="F10:O10"/>
    <mergeCell ref="B2:O5"/>
    <mergeCell ref="G7:H7"/>
    <mergeCell ref="G8:H8"/>
  </mergeCells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/>
  <dimension ref="B2:T17"/>
  <sheetViews>
    <sheetView tabSelected="1" workbookViewId="0">
      <selection activeCell="M9" sqref="M9"/>
    </sheetView>
  </sheetViews>
  <sheetFormatPr baseColWidth="10" defaultRowHeight="12.75"/>
  <cols>
    <col min="1" max="1" width="2.85546875" customWidth="1"/>
    <col min="5" max="12" width="11.42578125" hidden="1" customWidth="1"/>
    <col min="13" max="16" width="19.140625" customWidth="1"/>
    <col min="17" max="20" width="27.85546875" customWidth="1"/>
  </cols>
  <sheetData>
    <row r="2" spans="2:20" ht="20.25">
      <c r="M2" s="90" t="s">
        <v>18</v>
      </c>
      <c r="N2" s="90"/>
      <c r="O2" s="90"/>
      <c r="P2" s="90"/>
      <c r="Q2" s="88" t="s">
        <v>19</v>
      </c>
      <c r="R2" s="88"/>
      <c r="S2" s="124"/>
      <c r="T2" s="124"/>
    </row>
    <row r="3" spans="2:20" ht="115.5" customHeight="1">
      <c r="B3" s="1"/>
      <c r="C3" s="1"/>
      <c r="D3" s="1"/>
      <c r="E3" s="83" t="s">
        <v>11</v>
      </c>
      <c r="F3" s="84"/>
      <c r="G3" s="84"/>
      <c r="H3" s="85"/>
      <c r="I3" s="83" t="s">
        <v>16</v>
      </c>
      <c r="J3" s="84"/>
      <c r="K3" s="84"/>
      <c r="L3" s="85"/>
      <c r="M3" s="91"/>
      <c r="N3" s="92"/>
      <c r="O3" s="92"/>
      <c r="P3" s="93"/>
      <c r="Q3" s="102"/>
      <c r="R3" s="103"/>
      <c r="S3" s="125"/>
      <c r="T3" s="126"/>
    </row>
    <row r="4" spans="2:20" ht="22.5" customHeight="1">
      <c r="B4" s="1"/>
      <c r="C4" s="1"/>
      <c r="D4" s="1"/>
      <c r="E4" s="2"/>
      <c r="F4" s="3"/>
      <c r="G4" s="3"/>
      <c r="H4" s="4"/>
      <c r="I4" s="2"/>
      <c r="J4" s="3"/>
      <c r="K4" s="3"/>
      <c r="L4" s="4"/>
      <c r="M4" s="94"/>
      <c r="N4" s="95"/>
      <c r="O4" s="95"/>
      <c r="P4" s="96"/>
      <c r="Q4" s="104"/>
      <c r="R4" s="105"/>
      <c r="S4" s="100" t="s">
        <v>21</v>
      </c>
      <c r="T4" s="101"/>
    </row>
    <row r="5" spans="2:20" ht="15.75">
      <c r="B5" s="1"/>
      <c r="C5" s="1"/>
      <c r="D5" s="1"/>
      <c r="E5" s="2"/>
      <c r="F5" s="3"/>
      <c r="G5" s="3"/>
      <c r="H5" s="4"/>
      <c r="I5" s="2"/>
      <c r="J5" s="3"/>
      <c r="K5" s="3"/>
      <c r="L5" s="4"/>
      <c r="M5" s="8" t="s">
        <v>12</v>
      </c>
      <c r="N5" s="8" t="s">
        <v>13</v>
      </c>
      <c r="O5" s="8" t="s">
        <v>14</v>
      </c>
      <c r="P5" s="8" t="s">
        <v>15</v>
      </c>
      <c r="Q5" s="6" t="s">
        <v>17</v>
      </c>
      <c r="R5" s="6" t="s">
        <v>20</v>
      </c>
      <c r="S5" s="7" t="s">
        <v>17</v>
      </c>
      <c r="T5" s="7" t="s">
        <v>20</v>
      </c>
    </row>
    <row r="6" spans="2:20" ht="15.75" customHeight="1">
      <c r="B6" s="1"/>
      <c r="C6" s="1"/>
      <c r="D6" s="1"/>
      <c r="E6" s="2"/>
      <c r="F6" s="3"/>
      <c r="G6" s="3"/>
      <c r="H6" s="4"/>
      <c r="I6" s="2"/>
      <c r="J6" s="3"/>
      <c r="K6" s="3"/>
      <c r="L6" s="4"/>
      <c r="M6" s="97"/>
      <c r="N6" s="97"/>
      <c r="O6" s="97"/>
      <c r="P6" s="97"/>
      <c r="Q6" s="109"/>
      <c r="R6" s="109"/>
      <c r="S6" s="106"/>
      <c r="T6" s="106"/>
    </row>
    <row r="7" spans="2:20" ht="89.25" customHeight="1">
      <c r="B7" s="1"/>
      <c r="C7" s="1"/>
      <c r="D7" s="1"/>
      <c r="E7" s="2"/>
      <c r="F7" s="3"/>
      <c r="G7" s="3"/>
      <c r="H7" s="4"/>
      <c r="I7" s="2"/>
      <c r="J7" s="3"/>
      <c r="K7" s="3"/>
      <c r="L7" s="4"/>
      <c r="M7" s="98"/>
      <c r="N7" s="98"/>
      <c r="O7" s="98"/>
      <c r="P7" s="98"/>
      <c r="Q7" s="110"/>
      <c r="R7" s="110"/>
      <c r="S7" s="107"/>
      <c r="T7" s="107"/>
    </row>
    <row r="8" spans="2:20" ht="15">
      <c r="B8" s="22" t="s">
        <v>33</v>
      </c>
      <c r="C8" s="9" t="s">
        <v>9</v>
      </c>
      <c r="D8" s="9" t="s">
        <v>10</v>
      </c>
      <c r="E8" s="2" t="s">
        <v>12</v>
      </c>
      <c r="F8" s="3" t="s">
        <v>13</v>
      </c>
      <c r="G8" s="3" t="s">
        <v>14</v>
      </c>
      <c r="H8" s="4" t="s">
        <v>15</v>
      </c>
      <c r="I8" s="2" t="s">
        <v>12</v>
      </c>
      <c r="J8" s="3" t="s">
        <v>13</v>
      </c>
      <c r="K8" s="3" t="s">
        <v>14</v>
      </c>
      <c r="L8" s="4" t="s">
        <v>15</v>
      </c>
      <c r="M8" s="99"/>
      <c r="N8" s="99"/>
      <c r="O8" s="99"/>
      <c r="P8" s="99"/>
      <c r="Q8" s="111"/>
      <c r="R8" s="111"/>
      <c r="S8" s="108"/>
      <c r="T8" s="108"/>
    </row>
    <row r="9" spans="2:20" ht="15">
      <c r="B9" s="9" t="s">
        <v>0</v>
      </c>
      <c r="C9" s="10">
        <v>37</v>
      </c>
      <c r="D9" s="10">
        <v>14.07</v>
      </c>
      <c r="E9" s="11">
        <v>1</v>
      </c>
      <c r="F9" s="12">
        <v>5</v>
      </c>
      <c r="G9" s="12">
        <v>10.199999999999999</v>
      </c>
      <c r="H9" s="13">
        <v>10.199999999999999</v>
      </c>
      <c r="I9" s="11">
        <f>D9+E9</f>
        <v>15.07</v>
      </c>
      <c r="J9" s="12">
        <f>D9+F9</f>
        <v>19.07</v>
      </c>
      <c r="K9" s="12">
        <f>D9+G9</f>
        <v>24.27</v>
      </c>
      <c r="L9" s="13">
        <f>D9+H9</f>
        <v>24.27</v>
      </c>
      <c r="M9" s="14">
        <f>INT(150-2*I9-10)</f>
        <v>109</v>
      </c>
      <c r="N9" s="14">
        <f>INT(150-2*J9-10)</f>
        <v>101</v>
      </c>
      <c r="O9" s="14">
        <f>INT(150-2*K9-10)</f>
        <v>91</v>
      </c>
      <c r="P9" s="14">
        <f>INT(150-2*L9-10)</f>
        <v>91</v>
      </c>
      <c r="Q9" s="15">
        <f>10+C9/2+5</f>
        <v>33.5</v>
      </c>
      <c r="R9" s="15">
        <f>10+1.5+5+2</f>
        <v>18.5</v>
      </c>
      <c r="S9" s="16">
        <f>Q9-10+C9/2</f>
        <v>42</v>
      </c>
      <c r="T9" s="17">
        <f>R9-10+C9/2</f>
        <v>27</v>
      </c>
    </row>
    <row r="10" spans="2:20" ht="15">
      <c r="B10" s="9" t="s">
        <v>1</v>
      </c>
      <c r="C10" s="10">
        <v>37</v>
      </c>
      <c r="D10" s="10">
        <v>14.07</v>
      </c>
      <c r="E10" s="11">
        <v>1</v>
      </c>
      <c r="F10" s="12">
        <v>5</v>
      </c>
      <c r="G10" s="12">
        <v>10.199999999999999</v>
      </c>
      <c r="H10" s="13">
        <v>10.199999999999999</v>
      </c>
      <c r="I10" s="11">
        <f t="shared" ref="I10:I16" si="0">D10+E10</f>
        <v>15.07</v>
      </c>
      <c r="J10" s="12">
        <f t="shared" ref="J10:J16" si="1">D10+F10</f>
        <v>19.07</v>
      </c>
      <c r="K10" s="12">
        <f t="shared" ref="K10:K16" si="2">D10+G10</f>
        <v>24.27</v>
      </c>
      <c r="L10" s="13">
        <f t="shared" ref="L10:L16" si="3">D10+H10</f>
        <v>24.27</v>
      </c>
      <c r="M10" s="14">
        <f>INT(150-2*I10-10)</f>
        <v>109</v>
      </c>
      <c r="N10" s="14">
        <f>INT(150-2*J10-10)</f>
        <v>101</v>
      </c>
      <c r="O10" s="14">
        <f t="shared" ref="O10:O16" si="4">INT(150-2*K10-10)</f>
        <v>91</v>
      </c>
      <c r="P10" s="14">
        <f t="shared" ref="P10:P16" si="5">INT(150-2*L10-10)</f>
        <v>91</v>
      </c>
      <c r="Q10" s="15">
        <f t="shared" ref="Q10:Q16" si="6">10+C10/2+5</f>
        <v>33.5</v>
      </c>
      <c r="R10" s="15">
        <f t="shared" ref="R10:R16" si="7">10+1.5+5+2</f>
        <v>18.5</v>
      </c>
      <c r="S10" s="16">
        <f t="shared" ref="S10:S16" si="8">Q10-10+C10/2</f>
        <v>42</v>
      </c>
      <c r="T10" s="17">
        <f t="shared" ref="T10:T16" si="9">R10-10+C10/2</f>
        <v>27</v>
      </c>
    </row>
    <row r="11" spans="2:20" ht="15">
      <c r="B11" s="9" t="s">
        <v>2</v>
      </c>
      <c r="C11" s="10">
        <v>45</v>
      </c>
      <c r="D11" s="10">
        <v>16</v>
      </c>
      <c r="E11" s="11">
        <v>1</v>
      </c>
      <c r="F11" s="12">
        <v>5</v>
      </c>
      <c r="G11" s="12">
        <v>10.199999999999999</v>
      </c>
      <c r="H11" s="13">
        <v>10.199999999999999</v>
      </c>
      <c r="I11" s="11">
        <f t="shared" si="0"/>
        <v>17</v>
      </c>
      <c r="J11" s="12">
        <f t="shared" si="1"/>
        <v>21</v>
      </c>
      <c r="K11" s="12">
        <f t="shared" si="2"/>
        <v>26.2</v>
      </c>
      <c r="L11" s="13">
        <f t="shared" si="3"/>
        <v>26.2</v>
      </c>
      <c r="M11" s="14">
        <f>INT(150-2*I11-10)</f>
        <v>106</v>
      </c>
      <c r="N11" s="14">
        <f t="shared" ref="N11:N16" si="10">INT(150-2*J11-10)</f>
        <v>98</v>
      </c>
      <c r="O11" s="14">
        <f t="shared" si="4"/>
        <v>87</v>
      </c>
      <c r="P11" s="14">
        <f t="shared" si="5"/>
        <v>87</v>
      </c>
      <c r="Q11" s="15">
        <f t="shared" si="6"/>
        <v>37.5</v>
      </c>
      <c r="R11" s="15">
        <f t="shared" si="7"/>
        <v>18.5</v>
      </c>
      <c r="S11" s="16">
        <f t="shared" si="8"/>
        <v>50</v>
      </c>
      <c r="T11" s="17">
        <f t="shared" si="9"/>
        <v>31</v>
      </c>
    </row>
    <row r="12" spans="2:20" ht="15">
      <c r="B12" s="9" t="s">
        <v>3</v>
      </c>
      <c r="C12" s="10">
        <v>45</v>
      </c>
      <c r="D12" s="10">
        <v>29.3</v>
      </c>
      <c r="E12" s="11">
        <v>1</v>
      </c>
      <c r="F12" s="12">
        <v>5</v>
      </c>
      <c r="G12" s="12">
        <v>10.199999999999999</v>
      </c>
      <c r="H12" s="13">
        <v>10.199999999999999</v>
      </c>
      <c r="I12" s="11">
        <f t="shared" si="0"/>
        <v>30.3</v>
      </c>
      <c r="J12" s="12">
        <f t="shared" si="1"/>
        <v>34.299999999999997</v>
      </c>
      <c r="K12" s="12">
        <f t="shared" si="2"/>
        <v>39.5</v>
      </c>
      <c r="L12" s="13">
        <f t="shared" si="3"/>
        <v>39.5</v>
      </c>
      <c r="M12" s="14">
        <f t="shared" ref="M12:M16" si="11">INT(150-2*I12-10)</f>
        <v>79</v>
      </c>
      <c r="N12" s="14">
        <f t="shared" si="10"/>
        <v>71</v>
      </c>
      <c r="O12" s="14">
        <f t="shared" si="4"/>
        <v>61</v>
      </c>
      <c r="P12" s="14">
        <f t="shared" si="5"/>
        <v>61</v>
      </c>
      <c r="Q12" s="15">
        <f t="shared" si="6"/>
        <v>37.5</v>
      </c>
      <c r="R12" s="15">
        <f t="shared" si="7"/>
        <v>18.5</v>
      </c>
      <c r="S12" s="16">
        <f t="shared" si="8"/>
        <v>50</v>
      </c>
      <c r="T12" s="17">
        <f t="shared" si="9"/>
        <v>31</v>
      </c>
    </row>
    <row r="13" spans="2:20" ht="15">
      <c r="B13" s="9" t="s">
        <v>4</v>
      </c>
      <c r="C13" s="10">
        <v>100</v>
      </c>
      <c r="D13" s="10">
        <v>11</v>
      </c>
      <c r="E13" s="11">
        <v>1</v>
      </c>
      <c r="F13" s="12">
        <v>5</v>
      </c>
      <c r="G13" s="12">
        <v>10.199999999999999</v>
      </c>
      <c r="H13" s="13">
        <v>10.199999999999999</v>
      </c>
      <c r="I13" s="11">
        <f t="shared" si="0"/>
        <v>12</v>
      </c>
      <c r="J13" s="12">
        <f t="shared" si="1"/>
        <v>16</v>
      </c>
      <c r="K13" s="12">
        <f t="shared" si="2"/>
        <v>21.2</v>
      </c>
      <c r="L13" s="13">
        <f t="shared" si="3"/>
        <v>21.2</v>
      </c>
      <c r="M13" s="14">
        <f t="shared" si="11"/>
        <v>116</v>
      </c>
      <c r="N13" s="14">
        <f t="shared" si="10"/>
        <v>108</v>
      </c>
      <c r="O13" s="14">
        <f t="shared" si="4"/>
        <v>97</v>
      </c>
      <c r="P13" s="14">
        <f t="shared" si="5"/>
        <v>97</v>
      </c>
      <c r="Q13" s="15">
        <f t="shared" si="6"/>
        <v>65</v>
      </c>
      <c r="R13" s="15">
        <f t="shared" si="7"/>
        <v>18.5</v>
      </c>
      <c r="S13" s="16">
        <f t="shared" si="8"/>
        <v>105</v>
      </c>
      <c r="T13" s="17">
        <f t="shared" si="9"/>
        <v>58.5</v>
      </c>
    </row>
    <row r="14" spans="2:20" ht="15">
      <c r="B14" s="9" t="s">
        <v>5</v>
      </c>
      <c r="C14" s="10">
        <v>80</v>
      </c>
      <c r="D14" s="10">
        <v>11</v>
      </c>
      <c r="E14" s="11">
        <v>1</v>
      </c>
      <c r="F14" s="12">
        <v>5</v>
      </c>
      <c r="G14" s="12">
        <v>10.199999999999999</v>
      </c>
      <c r="H14" s="13">
        <v>10.199999999999999</v>
      </c>
      <c r="I14" s="11">
        <f t="shared" si="0"/>
        <v>12</v>
      </c>
      <c r="J14" s="12">
        <f t="shared" si="1"/>
        <v>16</v>
      </c>
      <c r="K14" s="12">
        <f t="shared" si="2"/>
        <v>21.2</v>
      </c>
      <c r="L14" s="13">
        <f t="shared" si="3"/>
        <v>21.2</v>
      </c>
      <c r="M14" s="14">
        <f t="shared" si="11"/>
        <v>116</v>
      </c>
      <c r="N14" s="14">
        <f t="shared" si="10"/>
        <v>108</v>
      </c>
      <c r="O14" s="14">
        <f t="shared" si="4"/>
        <v>97</v>
      </c>
      <c r="P14" s="14">
        <f t="shared" si="5"/>
        <v>97</v>
      </c>
      <c r="Q14" s="15">
        <f t="shared" si="6"/>
        <v>55</v>
      </c>
      <c r="R14" s="15">
        <f t="shared" si="7"/>
        <v>18.5</v>
      </c>
      <c r="S14" s="16">
        <f t="shared" si="8"/>
        <v>85</v>
      </c>
      <c r="T14" s="17">
        <f t="shared" si="9"/>
        <v>48.5</v>
      </c>
    </row>
    <row r="15" spans="2:20" ht="15">
      <c r="B15" s="9" t="s">
        <v>6</v>
      </c>
      <c r="C15" s="10">
        <v>60</v>
      </c>
      <c r="D15" s="10">
        <v>11</v>
      </c>
      <c r="E15" s="11">
        <v>1</v>
      </c>
      <c r="F15" s="12">
        <v>5</v>
      </c>
      <c r="G15" s="12">
        <v>10.199999999999999</v>
      </c>
      <c r="H15" s="13">
        <v>10.199999999999999</v>
      </c>
      <c r="I15" s="11">
        <f t="shared" si="0"/>
        <v>12</v>
      </c>
      <c r="J15" s="12">
        <f t="shared" si="1"/>
        <v>16</v>
      </c>
      <c r="K15" s="12">
        <f t="shared" si="2"/>
        <v>21.2</v>
      </c>
      <c r="L15" s="13">
        <f t="shared" si="3"/>
        <v>21.2</v>
      </c>
      <c r="M15" s="14">
        <f t="shared" si="11"/>
        <v>116</v>
      </c>
      <c r="N15" s="14">
        <f t="shared" si="10"/>
        <v>108</v>
      </c>
      <c r="O15" s="14">
        <f t="shared" si="4"/>
        <v>97</v>
      </c>
      <c r="P15" s="14">
        <f t="shared" si="5"/>
        <v>97</v>
      </c>
      <c r="Q15" s="15">
        <f t="shared" si="6"/>
        <v>45</v>
      </c>
      <c r="R15" s="15">
        <f t="shared" si="7"/>
        <v>18.5</v>
      </c>
      <c r="S15" s="16">
        <f t="shared" si="8"/>
        <v>65</v>
      </c>
      <c r="T15" s="17">
        <f t="shared" si="9"/>
        <v>38.5</v>
      </c>
    </row>
    <row r="16" spans="2:20" ht="15">
      <c r="B16" s="9" t="s">
        <v>7</v>
      </c>
      <c r="C16" s="10">
        <v>44</v>
      </c>
      <c r="D16" s="10">
        <v>9.5</v>
      </c>
      <c r="E16" s="18">
        <v>1</v>
      </c>
      <c r="F16" s="19">
        <v>5</v>
      </c>
      <c r="G16" s="19">
        <v>10.199999999999999</v>
      </c>
      <c r="H16" s="20">
        <v>10.199999999999999</v>
      </c>
      <c r="I16" s="18">
        <f t="shared" si="0"/>
        <v>10.5</v>
      </c>
      <c r="J16" s="19">
        <f t="shared" si="1"/>
        <v>14.5</v>
      </c>
      <c r="K16" s="19">
        <f t="shared" si="2"/>
        <v>19.7</v>
      </c>
      <c r="L16" s="20">
        <f t="shared" si="3"/>
        <v>19.7</v>
      </c>
      <c r="M16" s="14">
        <f t="shared" si="11"/>
        <v>119</v>
      </c>
      <c r="N16" s="14">
        <f t="shared" si="10"/>
        <v>111</v>
      </c>
      <c r="O16" s="14">
        <f t="shared" si="4"/>
        <v>100</v>
      </c>
      <c r="P16" s="14">
        <f t="shared" si="5"/>
        <v>100</v>
      </c>
      <c r="Q16" s="15">
        <f t="shared" si="6"/>
        <v>37</v>
      </c>
      <c r="R16" s="15">
        <f t="shared" si="7"/>
        <v>18.5</v>
      </c>
      <c r="S16" s="16">
        <f t="shared" si="8"/>
        <v>49</v>
      </c>
      <c r="T16" s="17">
        <f t="shared" si="9"/>
        <v>30.5</v>
      </c>
    </row>
    <row r="17" spans="19:20">
      <c r="S17" s="5"/>
      <c r="T17" s="5"/>
    </row>
  </sheetData>
  <sheetProtection sheet="1" objects="1" scenarios="1"/>
  <mergeCells count="17">
    <mergeCell ref="M2:P2"/>
    <mergeCell ref="Q2:R2"/>
    <mergeCell ref="S2:T2"/>
    <mergeCell ref="E3:H3"/>
    <mergeCell ref="I3:L3"/>
    <mergeCell ref="M3:P4"/>
    <mergeCell ref="Q3:R4"/>
    <mergeCell ref="S3:T3"/>
    <mergeCell ref="S4:T4"/>
    <mergeCell ref="S6:S8"/>
    <mergeCell ref="T6:T8"/>
    <mergeCell ref="M6:M8"/>
    <mergeCell ref="N6:N8"/>
    <mergeCell ref="O6:O8"/>
    <mergeCell ref="P6:P8"/>
    <mergeCell ref="Q6:Q8"/>
    <mergeCell ref="R6:R8"/>
  </mergeCells>
  <pageMargins left="0.7" right="0.7" top="0.75" bottom="0.75" header="0.3" footer="0.3"/>
  <pageSetup paperSize="9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7"/>
  <dimension ref="A1:S23"/>
  <sheetViews>
    <sheetView workbookViewId="0">
      <selection activeCell="L2" sqref="L2:L9"/>
    </sheetView>
  </sheetViews>
  <sheetFormatPr baseColWidth="10" defaultRowHeight="12.75"/>
  <cols>
    <col min="4" max="11" width="11.42578125" customWidth="1"/>
  </cols>
  <sheetData>
    <row r="1" spans="1:19">
      <c r="A1" s="23" t="s">
        <v>8</v>
      </c>
      <c r="B1" s="23" t="s">
        <v>9</v>
      </c>
      <c r="C1" s="23" t="s">
        <v>10</v>
      </c>
      <c r="D1" s="23" t="s">
        <v>12</v>
      </c>
      <c r="E1" s="23" t="s">
        <v>13</v>
      </c>
      <c r="F1" s="23" t="s">
        <v>14</v>
      </c>
      <c r="G1" s="23" t="s">
        <v>15</v>
      </c>
      <c r="H1" s="23" t="s">
        <v>12</v>
      </c>
      <c r="I1" s="23" t="s">
        <v>13</v>
      </c>
      <c r="J1" s="23" t="s">
        <v>14</v>
      </c>
      <c r="K1" s="23" t="s">
        <v>15</v>
      </c>
      <c r="L1" s="23" t="s">
        <v>12</v>
      </c>
      <c r="M1" s="23" t="s">
        <v>13</v>
      </c>
      <c r="N1" s="23" t="s">
        <v>14</v>
      </c>
      <c r="O1" s="23" t="s">
        <v>15</v>
      </c>
      <c r="P1" s="23" t="s">
        <v>17</v>
      </c>
      <c r="Q1" s="23" t="s">
        <v>20</v>
      </c>
      <c r="R1" s="23" t="s">
        <v>17</v>
      </c>
      <c r="S1" s="23" t="s">
        <v>20</v>
      </c>
    </row>
    <row r="2" spans="1:19">
      <c r="A2" s="23" t="s">
        <v>0</v>
      </c>
      <c r="B2" s="23">
        <v>37</v>
      </c>
      <c r="C2" s="23">
        <v>14.07</v>
      </c>
      <c r="D2" s="23">
        <v>1</v>
      </c>
      <c r="E2" s="23">
        <v>5</v>
      </c>
      <c r="F2" s="23">
        <v>10.199999999999999</v>
      </c>
      <c r="G2" s="23">
        <v>10.199999999999999</v>
      </c>
      <c r="H2" s="23">
        <v>15.07</v>
      </c>
      <c r="I2" s="23">
        <v>19.07</v>
      </c>
      <c r="J2" s="23">
        <v>24.27</v>
      </c>
      <c r="K2" s="23">
        <v>24.27</v>
      </c>
      <c r="L2" s="23">
        <v>109</v>
      </c>
      <c r="M2" s="67">
        <v>101</v>
      </c>
      <c r="N2" s="67">
        <v>91</v>
      </c>
      <c r="O2" s="67">
        <v>91</v>
      </c>
      <c r="P2" s="23">
        <v>33.5</v>
      </c>
      <c r="Q2" s="23">
        <v>18.5</v>
      </c>
      <c r="R2" s="23">
        <v>42</v>
      </c>
      <c r="S2" s="23">
        <v>27</v>
      </c>
    </row>
    <row r="3" spans="1:19">
      <c r="A3" s="23" t="s">
        <v>1</v>
      </c>
      <c r="B3" s="23">
        <v>37</v>
      </c>
      <c r="C3" s="23">
        <v>14.07</v>
      </c>
      <c r="D3" s="23">
        <v>1</v>
      </c>
      <c r="E3" s="23">
        <v>5</v>
      </c>
      <c r="F3" s="23">
        <v>10.199999999999999</v>
      </c>
      <c r="G3" s="23">
        <v>10.199999999999999</v>
      </c>
      <c r="H3" s="23">
        <v>15.07</v>
      </c>
      <c r="I3" s="23">
        <v>19.07</v>
      </c>
      <c r="J3" s="23">
        <v>24.27</v>
      </c>
      <c r="K3" s="23">
        <v>24.27</v>
      </c>
      <c r="L3" s="23">
        <v>109</v>
      </c>
      <c r="M3" s="67">
        <v>101</v>
      </c>
      <c r="N3" s="67">
        <v>91</v>
      </c>
      <c r="O3" s="67">
        <v>91</v>
      </c>
      <c r="P3" s="23">
        <v>33.5</v>
      </c>
      <c r="Q3" s="23">
        <v>18.5</v>
      </c>
      <c r="R3" s="23">
        <v>42</v>
      </c>
      <c r="S3" s="23">
        <v>27</v>
      </c>
    </row>
    <row r="4" spans="1:19">
      <c r="A4" s="23" t="s">
        <v>2</v>
      </c>
      <c r="B4" s="23">
        <v>45</v>
      </c>
      <c r="C4" s="23">
        <v>16</v>
      </c>
      <c r="D4" s="23">
        <v>1</v>
      </c>
      <c r="E4" s="23">
        <v>5</v>
      </c>
      <c r="F4" s="23">
        <v>10.199999999999999</v>
      </c>
      <c r="G4" s="23">
        <v>10.199999999999999</v>
      </c>
      <c r="H4" s="23">
        <v>17</v>
      </c>
      <c r="I4" s="23">
        <v>21</v>
      </c>
      <c r="J4" s="23">
        <v>26.2</v>
      </c>
      <c r="K4" s="23">
        <v>26.2</v>
      </c>
      <c r="L4" s="23">
        <v>106</v>
      </c>
      <c r="M4" s="67">
        <v>98</v>
      </c>
      <c r="N4" s="67">
        <v>87</v>
      </c>
      <c r="O4" s="67">
        <v>87</v>
      </c>
      <c r="P4" s="23">
        <v>37.5</v>
      </c>
      <c r="Q4" s="23">
        <v>18.5</v>
      </c>
      <c r="R4" s="23">
        <v>50</v>
      </c>
      <c r="S4" s="23">
        <v>31</v>
      </c>
    </row>
    <row r="5" spans="1:19">
      <c r="A5" s="23" t="s">
        <v>3</v>
      </c>
      <c r="B5" s="23">
        <v>45</v>
      </c>
      <c r="C5" s="23">
        <v>29.3</v>
      </c>
      <c r="D5" s="23">
        <v>1</v>
      </c>
      <c r="E5" s="23">
        <v>5</v>
      </c>
      <c r="F5" s="23">
        <v>10.199999999999999</v>
      </c>
      <c r="G5" s="23">
        <v>10.199999999999999</v>
      </c>
      <c r="H5" s="23">
        <v>30.3</v>
      </c>
      <c r="I5" s="23">
        <v>34.299999999999997</v>
      </c>
      <c r="J5" s="23">
        <v>39.5</v>
      </c>
      <c r="K5" s="23">
        <v>39.5</v>
      </c>
      <c r="L5" s="23">
        <v>79</v>
      </c>
      <c r="M5" s="67">
        <v>71</v>
      </c>
      <c r="N5" s="67">
        <v>61</v>
      </c>
      <c r="O5" s="67">
        <v>61</v>
      </c>
      <c r="P5" s="23">
        <v>37.5</v>
      </c>
      <c r="Q5" s="23">
        <v>18.5</v>
      </c>
      <c r="R5" s="23">
        <v>50</v>
      </c>
      <c r="S5" s="23">
        <v>31</v>
      </c>
    </row>
    <row r="6" spans="1:19">
      <c r="A6" s="23" t="s">
        <v>4</v>
      </c>
      <c r="B6" s="23">
        <v>100</v>
      </c>
      <c r="C6" s="23">
        <v>11</v>
      </c>
      <c r="D6" s="23">
        <v>1</v>
      </c>
      <c r="E6" s="23">
        <v>5</v>
      </c>
      <c r="F6" s="23">
        <v>10.199999999999999</v>
      </c>
      <c r="G6" s="23">
        <v>10.199999999999999</v>
      </c>
      <c r="H6" s="23">
        <v>12</v>
      </c>
      <c r="I6" s="23">
        <v>16</v>
      </c>
      <c r="J6" s="23">
        <v>21.2</v>
      </c>
      <c r="K6" s="23">
        <v>21.2</v>
      </c>
      <c r="L6" s="23">
        <v>116</v>
      </c>
      <c r="M6" s="67">
        <v>108</v>
      </c>
      <c r="N6" s="67">
        <v>97</v>
      </c>
      <c r="O6" s="67">
        <v>97</v>
      </c>
      <c r="P6" s="23">
        <v>65</v>
      </c>
      <c r="Q6" s="23">
        <v>18.5</v>
      </c>
      <c r="R6" s="23">
        <v>105</v>
      </c>
      <c r="S6" s="23">
        <v>58.5</v>
      </c>
    </row>
    <row r="7" spans="1:19">
      <c r="A7" s="23" t="s">
        <v>5</v>
      </c>
      <c r="B7" s="23">
        <v>80</v>
      </c>
      <c r="C7" s="23">
        <v>11</v>
      </c>
      <c r="D7" s="23">
        <v>1</v>
      </c>
      <c r="E7" s="23">
        <v>5</v>
      </c>
      <c r="F7" s="23">
        <v>10.199999999999999</v>
      </c>
      <c r="G7" s="23">
        <v>10.199999999999999</v>
      </c>
      <c r="H7" s="23">
        <v>12</v>
      </c>
      <c r="I7" s="23">
        <v>16</v>
      </c>
      <c r="J7" s="23">
        <v>21.2</v>
      </c>
      <c r="K7" s="23">
        <v>21.2</v>
      </c>
      <c r="L7" s="23">
        <v>116</v>
      </c>
      <c r="M7" s="67">
        <v>108</v>
      </c>
      <c r="N7" s="67">
        <v>97</v>
      </c>
      <c r="O7" s="67">
        <v>97</v>
      </c>
      <c r="P7" s="23">
        <v>55</v>
      </c>
      <c r="Q7" s="23">
        <v>18.5</v>
      </c>
      <c r="R7" s="23">
        <v>85</v>
      </c>
      <c r="S7" s="23">
        <v>48.5</v>
      </c>
    </row>
    <row r="8" spans="1:19">
      <c r="A8" s="23" t="s">
        <v>6</v>
      </c>
      <c r="B8" s="23">
        <v>60</v>
      </c>
      <c r="C8" s="23">
        <v>11</v>
      </c>
      <c r="D8" s="23">
        <v>1</v>
      </c>
      <c r="E8" s="23">
        <v>5</v>
      </c>
      <c r="F8" s="23">
        <v>10.199999999999999</v>
      </c>
      <c r="G8" s="23">
        <v>10.199999999999999</v>
      </c>
      <c r="H8" s="23">
        <v>12</v>
      </c>
      <c r="I8" s="23">
        <v>16</v>
      </c>
      <c r="J8" s="23">
        <v>21.2</v>
      </c>
      <c r="K8" s="23">
        <v>21.2</v>
      </c>
      <c r="L8" s="23">
        <v>116</v>
      </c>
      <c r="M8" s="67">
        <v>108</v>
      </c>
      <c r="N8" s="67">
        <v>97</v>
      </c>
      <c r="O8" s="67">
        <v>97</v>
      </c>
      <c r="P8" s="23">
        <v>45</v>
      </c>
      <c r="Q8" s="23">
        <v>18.5</v>
      </c>
      <c r="R8" s="23">
        <v>65</v>
      </c>
      <c r="S8" s="23">
        <v>38.5</v>
      </c>
    </row>
    <row r="9" spans="1:19">
      <c r="A9" s="23" t="s">
        <v>7</v>
      </c>
      <c r="B9" s="23">
        <v>44</v>
      </c>
      <c r="C9" s="23">
        <v>9.5</v>
      </c>
      <c r="D9" s="23">
        <v>1</v>
      </c>
      <c r="E9" s="23">
        <v>5</v>
      </c>
      <c r="F9" s="23">
        <v>10.199999999999999</v>
      </c>
      <c r="G9" s="23">
        <v>10.199999999999999</v>
      </c>
      <c r="H9" s="23">
        <v>10.5</v>
      </c>
      <c r="I9" s="23">
        <v>14.5</v>
      </c>
      <c r="J9" s="23">
        <v>19.7</v>
      </c>
      <c r="K9" s="23">
        <v>19.7</v>
      </c>
      <c r="L9" s="23">
        <v>119</v>
      </c>
      <c r="M9" s="67">
        <v>111</v>
      </c>
      <c r="N9" s="67">
        <v>100</v>
      </c>
      <c r="O9" s="67">
        <v>100</v>
      </c>
      <c r="P9" s="23">
        <v>37</v>
      </c>
      <c r="Q9" s="23">
        <v>18.5</v>
      </c>
      <c r="R9" s="23">
        <v>49</v>
      </c>
      <c r="S9" s="23">
        <v>30.5</v>
      </c>
    </row>
    <row r="11" spans="1:19">
      <c r="A11" s="23" t="s">
        <v>37</v>
      </c>
      <c r="B11" s="23" t="s">
        <v>0</v>
      </c>
      <c r="C11" s="23" t="s">
        <v>1</v>
      </c>
      <c r="D11" s="23" t="s">
        <v>2</v>
      </c>
      <c r="E11" s="23" t="s">
        <v>3</v>
      </c>
      <c r="F11" s="23" t="s">
        <v>4</v>
      </c>
      <c r="G11" s="23" t="s">
        <v>5</v>
      </c>
      <c r="H11" s="23" t="s">
        <v>6</v>
      </c>
      <c r="I11" s="23" t="s">
        <v>7</v>
      </c>
    </row>
    <row r="12" spans="1:19">
      <c r="A12" s="23" t="s">
        <v>12</v>
      </c>
      <c r="B12" s="23">
        <v>109</v>
      </c>
      <c r="C12" s="23">
        <v>109</v>
      </c>
      <c r="D12" s="23">
        <v>106</v>
      </c>
      <c r="E12" s="23">
        <v>79</v>
      </c>
      <c r="F12" s="23">
        <v>116</v>
      </c>
      <c r="G12" s="23">
        <v>116</v>
      </c>
      <c r="H12" s="23">
        <v>116</v>
      </c>
      <c r="I12" s="23">
        <v>119</v>
      </c>
    </row>
    <row r="13" spans="1:19">
      <c r="A13" s="23" t="s">
        <v>13</v>
      </c>
      <c r="B13" s="23">
        <v>101</v>
      </c>
      <c r="C13" s="23">
        <v>101</v>
      </c>
      <c r="D13" s="23">
        <v>98</v>
      </c>
      <c r="E13" s="23">
        <v>71</v>
      </c>
      <c r="F13" s="23">
        <v>108</v>
      </c>
      <c r="G13" s="23">
        <v>108</v>
      </c>
      <c r="H13" s="23">
        <v>108</v>
      </c>
      <c r="I13" s="23">
        <v>111</v>
      </c>
    </row>
    <row r="14" spans="1:19">
      <c r="A14" s="23" t="s">
        <v>14</v>
      </c>
      <c r="B14" s="23">
        <v>91</v>
      </c>
      <c r="C14" s="23">
        <v>91</v>
      </c>
      <c r="D14" s="23">
        <v>87</v>
      </c>
      <c r="E14" s="23">
        <v>61</v>
      </c>
      <c r="F14" s="23">
        <v>97</v>
      </c>
      <c r="G14" s="23">
        <v>97</v>
      </c>
      <c r="H14" s="23">
        <v>97</v>
      </c>
      <c r="I14" s="23">
        <v>100</v>
      </c>
    </row>
    <row r="15" spans="1:19">
      <c r="A15" s="23" t="s">
        <v>15</v>
      </c>
      <c r="B15" s="23">
        <v>91</v>
      </c>
      <c r="C15" s="23">
        <v>91</v>
      </c>
      <c r="D15" s="23">
        <v>87</v>
      </c>
      <c r="E15" s="23">
        <v>61</v>
      </c>
      <c r="F15" s="23">
        <v>97</v>
      </c>
      <c r="G15" s="23">
        <v>97</v>
      </c>
      <c r="H15" s="23">
        <v>97</v>
      </c>
      <c r="I15" s="23">
        <v>100</v>
      </c>
    </row>
    <row r="17" spans="1:9">
      <c r="A17" s="23" t="s">
        <v>38</v>
      </c>
      <c r="B17" s="23" t="s">
        <v>0</v>
      </c>
      <c r="C17" s="23" t="s">
        <v>1</v>
      </c>
      <c r="D17" s="23" t="s">
        <v>2</v>
      </c>
      <c r="E17" s="23" t="s">
        <v>3</v>
      </c>
      <c r="F17" s="23" t="s">
        <v>4</v>
      </c>
      <c r="G17" s="23" t="s">
        <v>5</v>
      </c>
      <c r="H17" s="23" t="s">
        <v>6</v>
      </c>
      <c r="I17" s="23" t="s">
        <v>7</v>
      </c>
    </row>
    <row r="18" spans="1:9">
      <c r="A18" s="1" t="s">
        <v>60</v>
      </c>
      <c r="B18" s="23">
        <v>33.5</v>
      </c>
      <c r="C18" s="23">
        <v>33.5</v>
      </c>
      <c r="D18" s="23">
        <v>37.5</v>
      </c>
      <c r="E18" s="23">
        <v>37.5</v>
      </c>
      <c r="F18" s="23">
        <v>65</v>
      </c>
      <c r="G18" s="23">
        <v>55</v>
      </c>
      <c r="H18" s="23">
        <v>45</v>
      </c>
      <c r="I18" s="23">
        <v>37</v>
      </c>
    </row>
    <row r="19" spans="1:9">
      <c r="A19" s="1" t="s">
        <v>61</v>
      </c>
      <c r="B19" s="23">
        <v>18.5</v>
      </c>
      <c r="C19" s="23">
        <v>18.5</v>
      </c>
      <c r="D19" s="23">
        <v>18.5</v>
      </c>
      <c r="E19" s="23">
        <v>18.5</v>
      </c>
      <c r="F19" s="23">
        <v>18.5</v>
      </c>
      <c r="G19" s="23">
        <v>18.5</v>
      </c>
      <c r="H19" s="23">
        <v>18.5</v>
      </c>
      <c r="I19" s="23">
        <v>18.5</v>
      </c>
    </row>
    <row r="21" spans="1:9">
      <c r="A21" s="1" t="s">
        <v>46</v>
      </c>
      <c r="B21" s="23" t="s">
        <v>0</v>
      </c>
      <c r="C21" s="23" t="s">
        <v>1</v>
      </c>
      <c r="D21" s="23" t="s">
        <v>2</v>
      </c>
      <c r="E21" s="23" t="s">
        <v>3</v>
      </c>
      <c r="F21" s="23" t="s">
        <v>4</v>
      </c>
      <c r="G21" s="23" t="s">
        <v>5</v>
      </c>
      <c r="H21" s="23" t="s">
        <v>6</v>
      </c>
      <c r="I21" s="23" t="s">
        <v>7</v>
      </c>
    </row>
    <row r="22" spans="1:9">
      <c r="A22" s="23" t="s">
        <v>17</v>
      </c>
      <c r="B22" s="23">
        <v>42</v>
      </c>
      <c r="C22" s="23">
        <v>42</v>
      </c>
      <c r="D22" s="23">
        <v>50</v>
      </c>
      <c r="E22" s="23">
        <v>50</v>
      </c>
      <c r="F22" s="23">
        <v>105</v>
      </c>
      <c r="G22" s="23">
        <v>85</v>
      </c>
      <c r="H22" s="23">
        <v>65</v>
      </c>
      <c r="I22" s="23">
        <v>49</v>
      </c>
    </row>
    <row r="23" spans="1:9">
      <c r="A23" s="23" t="s">
        <v>20</v>
      </c>
      <c r="B23" s="23">
        <v>27</v>
      </c>
      <c r="C23" s="23">
        <v>27</v>
      </c>
      <c r="D23" s="23">
        <v>31</v>
      </c>
      <c r="E23" s="23">
        <v>31</v>
      </c>
      <c r="F23" s="23">
        <v>58.5</v>
      </c>
      <c r="G23" s="23">
        <v>48.5</v>
      </c>
      <c r="H23" s="23">
        <v>38.5</v>
      </c>
      <c r="I23" s="23">
        <v>30.5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8"/>
  <dimension ref="A1:AO429"/>
  <sheetViews>
    <sheetView topLeftCell="A40" workbookViewId="0"/>
  </sheetViews>
  <sheetFormatPr baseColWidth="10" defaultRowHeight="12.75"/>
  <cols>
    <col min="3" max="4" width="19.7109375" customWidth="1"/>
    <col min="5" max="5" width="41.85546875" customWidth="1"/>
    <col min="6" max="6" width="11.42578125" customWidth="1"/>
    <col min="17" max="41" width="11.42578125" style="32"/>
  </cols>
  <sheetData>
    <row r="1" spans="1:16" ht="13.5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>
      <c r="A2" s="32"/>
      <c r="B2" s="127" t="s">
        <v>53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32"/>
    </row>
    <row r="3" spans="1:16">
      <c r="A3" s="32"/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2"/>
      <c r="P3" s="32"/>
    </row>
    <row r="4" spans="1:16">
      <c r="A4" s="32"/>
      <c r="B4" s="130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2"/>
      <c r="P4" s="32"/>
    </row>
    <row r="5" spans="1:16" ht="13.5" thickBot="1">
      <c r="A5" s="32"/>
      <c r="B5" s="133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5"/>
      <c r="P5" s="32"/>
    </row>
    <row r="6" spans="1:16" ht="13.5" thickBo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3.5" thickBot="1">
      <c r="A7" s="32"/>
      <c r="B7" s="32"/>
      <c r="C7" s="32"/>
      <c r="D7" s="32"/>
      <c r="E7" s="32"/>
      <c r="F7" s="33"/>
      <c r="G7" s="122" t="s">
        <v>55</v>
      </c>
      <c r="H7" s="123"/>
      <c r="I7" s="32"/>
      <c r="J7" s="32"/>
      <c r="K7" s="32"/>
      <c r="L7" s="32"/>
      <c r="M7" s="32"/>
      <c r="N7" s="32"/>
      <c r="O7" s="32"/>
      <c r="P7" s="32"/>
    </row>
    <row r="8" spans="1:16" ht="13.5" thickBot="1">
      <c r="A8" s="32"/>
      <c r="B8" s="32"/>
      <c r="C8" s="32"/>
      <c r="D8" s="32"/>
      <c r="E8" s="32"/>
      <c r="F8" s="33"/>
      <c r="G8" s="122" t="s">
        <v>56</v>
      </c>
      <c r="H8" s="123"/>
      <c r="I8" s="32"/>
      <c r="J8" s="32"/>
      <c r="K8" s="32"/>
      <c r="L8" s="32"/>
      <c r="M8" s="32"/>
      <c r="N8" s="32"/>
      <c r="O8" s="32"/>
      <c r="P8" s="32"/>
    </row>
    <row r="9" spans="1:16" ht="13.5" thickBo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.75">
      <c r="A10" s="32"/>
      <c r="B10" s="34" t="s">
        <v>22</v>
      </c>
      <c r="C10" s="35" t="s">
        <v>23</v>
      </c>
      <c r="D10" s="35" t="s">
        <v>24</v>
      </c>
      <c r="E10" s="35" t="s">
        <v>25</v>
      </c>
      <c r="F10" s="112" t="s">
        <v>26</v>
      </c>
      <c r="G10" s="112"/>
      <c r="H10" s="112"/>
      <c r="I10" s="112"/>
      <c r="J10" s="112"/>
      <c r="K10" s="112"/>
      <c r="L10" s="112"/>
      <c r="M10" s="112"/>
      <c r="N10" s="112"/>
      <c r="O10" s="113"/>
      <c r="P10" s="32"/>
    </row>
    <row r="11" spans="1:16" ht="13.5" thickBot="1">
      <c r="A11" s="32"/>
      <c r="B11" s="36"/>
      <c r="C11" s="37"/>
      <c r="D11" s="37"/>
      <c r="E11" s="37"/>
      <c r="F11" s="38"/>
      <c r="G11" s="38"/>
      <c r="H11" s="38"/>
      <c r="I11" s="38"/>
      <c r="J11" s="38"/>
      <c r="K11" s="38"/>
      <c r="L11" s="38"/>
      <c r="M11" s="38"/>
      <c r="N11" s="38"/>
      <c r="O11" s="39"/>
      <c r="P11" s="32"/>
    </row>
    <row r="12" spans="1:16" ht="16.5" customHeight="1" thickBot="1">
      <c r="A12" s="32"/>
      <c r="B12" s="40">
        <v>10</v>
      </c>
      <c r="C12" s="41" t="s">
        <v>27</v>
      </c>
      <c r="D12" s="41" t="s">
        <v>30</v>
      </c>
      <c r="E12" s="42"/>
      <c r="F12" s="43"/>
      <c r="G12" s="43"/>
      <c r="H12" s="43"/>
      <c r="I12" s="43"/>
      <c r="J12" s="44"/>
      <c r="K12" s="44"/>
      <c r="L12" s="43"/>
      <c r="M12" s="43"/>
      <c r="N12" s="43"/>
      <c r="O12" s="45"/>
      <c r="P12" s="32"/>
    </row>
    <row r="13" spans="1:16" ht="15.75">
      <c r="A13" s="32"/>
      <c r="B13" s="46"/>
      <c r="C13" s="41"/>
      <c r="D13" s="41"/>
      <c r="E13" s="42"/>
      <c r="F13" s="43"/>
      <c r="G13" s="43"/>
      <c r="H13" s="43"/>
      <c r="I13" s="43"/>
      <c r="J13" s="43"/>
      <c r="K13" s="43"/>
      <c r="L13" s="43"/>
      <c r="M13" s="43"/>
      <c r="N13" s="43"/>
      <c r="O13" s="45"/>
      <c r="P13" s="32"/>
    </row>
    <row r="14" spans="1:16" ht="15.75">
      <c r="A14" s="32"/>
      <c r="B14" s="46"/>
      <c r="C14" s="47" t="s">
        <v>47</v>
      </c>
      <c r="D14" s="41"/>
      <c r="E14" s="42"/>
      <c r="F14" s="43"/>
      <c r="G14" s="43"/>
      <c r="H14" s="43"/>
      <c r="I14" s="43"/>
      <c r="J14" s="43"/>
      <c r="K14" s="43"/>
      <c r="L14" s="43"/>
      <c r="M14" s="43"/>
      <c r="N14" s="43"/>
      <c r="O14" s="45"/>
      <c r="P14" s="32"/>
    </row>
    <row r="15" spans="1:16" ht="15.75">
      <c r="A15" s="32"/>
      <c r="B15" s="46"/>
      <c r="C15" s="47" t="s">
        <v>48</v>
      </c>
      <c r="D15" s="41"/>
      <c r="E15" s="42"/>
      <c r="F15" s="43"/>
      <c r="G15" s="43"/>
      <c r="H15" s="43"/>
      <c r="I15" s="43"/>
      <c r="J15" s="43"/>
      <c r="K15" s="43"/>
      <c r="L15" s="43"/>
      <c r="M15" s="43"/>
      <c r="N15" s="43"/>
      <c r="O15" s="45"/>
      <c r="P15" s="32"/>
    </row>
    <row r="16" spans="1:16" ht="15.75">
      <c r="A16" s="32"/>
      <c r="B16" s="46"/>
      <c r="C16" s="41"/>
      <c r="D16" s="41"/>
      <c r="E16" s="42"/>
      <c r="F16" s="43"/>
      <c r="G16" s="43"/>
      <c r="H16" s="43"/>
      <c r="I16" s="43"/>
      <c r="J16" s="43"/>
      <c r="K16" s="43"/>
      <c r="L16" s="43"/>
      <c r="M16" s="43"/>
      <c r="N16" s="43"/>
      <c r="O16" s="45"/>
      <c r="P16" s="32"/>
    </row>
    <row r="17" spans="1:16" ht="15.75">
      <c r="A17" s="32"/>
      <c r="B17" s="46"/>
      <c r="C17" s="41"/>
      <c r="D17" s="41"/>
      <c r="E17" s="42"/>
      <c r="F17" s="43"/>
      <c r="G17" s="43"/>
      <c r="H17" s="43"/>
      <c r="I17" s="43"/>
      <c r="J17" s="43"/>
      <c r="K17" s="43"/>
      <c r="L17" s="43"/>
      <c r="M17" s="43"/>
      <c r="N17" s="43"/>
      <c r="O17" s="45"/>
      <c r="P17" s="32"/>
    </row>
    <row r="18" spans="1:16" ht="15.75">
      <c r="A18" s="32"/>
      <c r="B18" s="46"/>
      <c r="C18" s="41"/>
      <c r="D18" s="41"/>
      <c r="E18" s="42"/>
      <c r="F18" s="43"/>
      <c r="G18" s="43"/>
      <c r="H18" s="43"/>
      <c r="I18" s="43"/>
      <c r="J18" s="43"/>
      <c r="K18" s="43"/>
      <c r="L18" s="43"/>
      <c r="M18" s="43"/>
      <c r="N18" s="43"/>
      <c r="O18" s="45"/>
      <c r="P18" s="32"/>
    </row>
    <row r="19" spans="1:16" ht="15.75">
      <c r="A19" s="32"/>
      <c r="B19" s="46"/>
      <c r="C19" s="41"/>
      <c r="D19" s="41"/>
      <c r="E19" s="42"/>
      <c r="F19" s="43"/>
      <c r="G19" s="43"/>
      <c r="H19" s="43"/>
      <c r="I19" s="43"/>
      <c r="J19" s="43"/>
      <c r="K19" s="43"/>
      <c r="L19" s="43"/>
      <c r="M19" s="43"/>
      <c r="N19" s="43"/>
      <c r="O19" s="45"/>
      <c r="P19" s="32"/>
    </row>
    <row r="20" spans="1:16" ht="15.75">
      <c r="A20" s="32"/>
      <c r="B20" s="46"/>
      <c r="C20" s="41"/>
      <c r="D20" s="41"/>
      <c r="E20" s="42"/>
      <c r="F20" s="43"/>
      <c r="G20" s="43"/>
      <c r="H20" s="43"/>
      <c r="I20" s="43"/>
      <c r="J20" s="43"/>
      <c r="K20" s="43"/>
      <c r="L20" s="43"/>
      <c r="M20" s="43"/>
      <c r="N20" s="43"/>
      <c r="O20" s="45"/>
      <c r="P20" s="32"/>
    </row>
    <row r="21" spans="1:16" ht="15.75">
      <c r="A21" s="32"/>
      <c r="B21" s="46"/>
      <c r="C21" s="41"/>
      <c r="D21" s="41"/>
      <c r="E21" s="42"/>
      <c r="F21" s="43"/>
      <c r="G21" s="43"/>
      <c r="H21" s="43"/>
      <c r="I21" s="43"/>
      <c r="J21" s="43"/>
      <c r="K21" s="43"/>
      <c r="L21" s="43"/>
      <c r="M21" s="43"/>
      <c r="N21" s="43"/>
      <c r="O21" s="45"/>
      <c r="P21" s="32"/>
    </row>
    <row r="22" spans="1:16" ht="15.75">
      <c r="A22" s="32"/>
      <c r="B22" s="46"/>
      <c r="C22" s="41"/>
      <c r="D22" s="41"/>
      <c r="E22" s="42"/>
      <c r="F22" s="43"/>
      <c r="G22" s="43"/>
      <c r="H22" s="43"/>
      <c r="I22" s="43"/>
      <c r="J22" s="43"/>
      <c r="K22" s="43"/>
      <c r="L22" s="43"/>
      <c r="M22" s="43"/>
      <c r="N22" s="43"/>
      <c r="O22" s="45"/>
      <c r="P22" s="32"/>
    </row>
    <row r="23" spans="1:16" ht="15.75">
      <c r="A23" s="32"/>
      <c r="B23" s="46"/>
      <c r="C23" s="41"/>
      <c r="D23" s="41"/>
      <c r="E23" s="42"/>
      <c r="F23" s="43"/>
      <c r="G23" s="43"/>
      <c r="H23" s="43"/>
      <c r="I23" s="43"/>
      <c r="J23" s="43"/>
      <c r="K23" s="43"/>
      <c r="L23" s="43"/>
      <c r="M23" s="43"/>
      <c r="N23" s="43"/>
      <c r="O23" s="45"/>
      <c r="P23" s="32"/>
    </row>
    <row r="24" spans="1:16" ht="15.75">
      <c r="A24" s="32"/>
      <c r="B24" s="46"/>
      <c r="C24" s="41"/>
      <c r="D24" s="41"/>
      <c r="E24" s="42"/>
      <c r="F24" s="43"/>
      <c r="G24" s="43"/>
      <c r="H24" s="43"/>
      <c r="I24" s="43"/>
      <c r="J24" s="43"/>
      <c r="K24" s="43"/>
      <c r="L24" s="43"/>
      <c r="M24" s="43"/>
      <c r="N24" s="43"/>
      <c r="O24" s="45"/>
      <c r="P24" s="32"/>
    </row>
    <row r="25" spans="1:16" ht="15.75">
      <c r="A25" s="32"/>
      <c r="B25" s="46"/>
      <c r="C25" s="41"/>
      <c r="D25" s="41"/>
      <c r="E25" s="42"/>
      <c r="F25" s="43"/>
      <c r="G25" s="43"/>
      <c r="H25" s="43"/>
      <c r="I25" s="43"/>
      <c r="J25" s="43"/>
      <c r="K25" s="43"/>
      <c r="L25" s="43"/>
      <c r="M25" s="43"/>
      <c r="N25" s="43"/>
      <c r="O25" s="45"/>
      <c r="P25" s="32"/>
    </row>
    <row r="26" spans="1:16" ht="15.75">
      <c r="A26" s="32"/>
      <c r="B26" s="46"/>
      <c r="C26" s="41"/>
      <c r="D26" s="41"/>
      <c r="E26" s="42"/>
      <c r="F26" s="43"/>
      <c r="G26" s="43"/>
      <c r="H26" s="43"/>
      <c r="I26" s="43"/>
      <c r="J26" s="43"/>
      <c r="K26" s="43"/>
      <c r="L26" s="43"/>
      <c r="M26" s="43"/>
      <c r="N26" s="43"/>
      <c r="O26" s="45"/>
      <c r="P26" s="32"/>
    </row>
    <row r="27" spans="1:16" ht="15.75">
      <c r="A27" s="32"/>
      <c r="B27" s="46"/>
      <c r="C27" s="41"/>
      <c r="D27" s="41"/>
      <c r="E27" s="42"/>
      <c r="F27" s="43"/>
      <c r="G27" s="43"/>
      <c r="H27" s="43"/>
      <c r="I27" s="43"/>
      <c r="J27" s="43"/>
      <c r="K27" s="43"/>
      <c r="L27" s="43"/>
      <c r="M27" s="43"/>
      <c r="N27" s="43"/>
      <c r="O27" s="45"/>
      <c r="P27" s="32"/>
    </row>
    <row r="28" spans="1:16" ht="13.5" thickBot="1">
      <c r="A28" s="32"/>
      <c r="B28" s="48"/>
      <c r="C28" s="49"/>
      <c r="D28" s="49"/>
      <c r="E28" s="50"/>
      <c r="F28" s="38"/>
      <c r="G28" s="38"/>
      <c r="H28" s="38"/>
      <c r="I28" s="38"/>
      <c r="J28" s="38"/>
      <c r="K28" s="38"/>
      <c r="L28" s="38"/>
      <c r="M28" s="38"/>
      <c r="N28" s="38"/>
      <c r="O28" s="39"/>
      <c r="P28" s="32"/>
    </row>
    <row r="29" spans="1:16" ht="16.5" thickBot="1">
      <c r="A29" s="32"/>
      <c r="B29" s="40">
        <v>20</v>
      </c>
      <c r="C29" s="41" t="s">
        <v>28</v>
      </c>
      <c r="D29" s="41" t="s">
        <v>31</v>
      </c>
      <c r="E29" s="51"/>
      <c r="F29" s="43"/>
      <c r="G29" s="43"/>
      <c r="H29" s="44"/>
      <c r="I29" s="44"/>
      <c r="J29" s="43"/>
      <c r="K29" s="43"/>
      <c r="L29" s="43"/>
      <c r="M29" s="43"/>
      <c r="N29" s="43"/>
      <c r="O29" s="45"/>
      <c r="P29" s="32"/>
    </row>
    <row r="30" spans="1:16" ht="15.75">
      <c r="A30" s="32"/>
      <c r="B30" s="46"/>
      <c r="C30" s="41"/>
      <c r="D30" s="41"/>
      <c r="E30" s="51"/>
      <c r="F30" s="43"/>
      <c r="G30" s="43"/>
      <c r="H30" s="43"/>
      <c r="I30" s="43"/>
      <c r="J30" s="43"/>
      <c r="K30" s="43"/>
      <c r="L30" s="43"/>
      <c r="M30" s="43"/>
      <c r="N30" s="43"/>
      <c r="O30" s="45"/>
      <c r="P30" s="32"/>
    </row>
    <row r="31" spans="1:16" ht="15.75">
      <c r="A31" s="32"/>
      <c r="B31" s="46"/>
      <c r="C31" s="47" t="s">
        <v>49</v>
      </c>
      <c r="D31" s="41"/>
      <c r="E31" s="51"/>
      <c r="F31" s="43"/>
      <c r="G31" s="43"/>
      <c r="H31" s="43"/>
      <c r="I31" s="43"/>
      <c r="J31" s="43"/>
      <c r="K31" s="43"/>
      <c r="L31" s="43"/>
      <c r="M31" s="43"/>
      <c r="N31" s="43"/>
      <c r="O31" s="45"/>
      <c r="P31" s="32"/>
    </row>
    <row r="32" spans="1:16" ht="15.75">
      <c r="A32" s="32"/>
      <c r="B32" s="46"/>
      <c r="C32" s="47" t="s">
        <v>50</v>
      </c>
      <c r="D32" s="41"/>
      <c r="E32" s="51"/>
      <c r="F32" s="43"/>
      <c r="G32" s="43"/>
      <c r="H32" s="43"/>
      <c r="I32" s="43"/>
      <c r="J32" s="43"/>
      <c r="K32" s="43"/>
      <c r="L32" s="43"/>
      <c r="M32" s="43"/>
      <c r="N32" s="43"/>
      <c r="O32" s="45"/>
      <c r="P32" s="32"/>
    </row>
    <row r="33" spans="1:16" ht="15.75">
      <c r="A33" s="32"/>
      <c r="B33" s="46"/>
      <c r="C33" s="47"/>
      <c r="D33" s="41"/>
      <c r="E33" s="51"/>
      <c r="F33" s="43"/>
      <c r="G33" s="43"/>
      <c r="H33" s="43"/>
      <c r="I33" s="43"/>
      <c r="J33" s="43"/>
      <c r="K33" s="43"/>
      <c r="L33" s="43"/>
      <c r="M33" s="43"/>
      <c r="N33" s="43"/>
      <c r="O33" s="45"/>
      <c r="P33" s="32"/>
    </row>
    <row r="34" spans="1:16" ht="15.75">
      <c r="A34" s="32"/>
      <c r="B34" s="46"/>
      <c r="C34" s="47" t="s">
        <v>39</v>
      </c>
      <c r="D34" s="41"/>
      <c r="E34" s="51"/>
      <c r="F34" s="43"/>
      <c r="G34" s="43"/>
      <c r="H34" s="43"/>
      <c r="I34" s="43"/>
      <c r="J34" s="43"/>
      <c r="K34" s="43"/>
      <c r="L34" s="43"/>
      <c r="M34" s="43"/>
      <c r="N34" s="43"/>
      <c r="O34" s="45"/>
      <c r="P34" s="32"/>
    </row>
    <row r="35" spans="1:16" ht="15.75">
      <c r="A35" s="32"/>
      <c r="B35" s="46"/>
      <c r="C35" s="41"/>
      <c r="D35" s="41"/>
      <c r="E35" s="51"/>
      <c r="F35" s="43"/>
      <c r="G35" s="43"/>
      <c r="H35" s="43"/>
      <c r="I35" s="43"/>
      <c r="J35" s="43"/>
      <c r="K35" s="43"/>
      <c r="L35" s="43"/>
      <c r="M35" s="43"/>
      <c r="N35" s="43"/>
      <c r="O35" s="45"/>
      <c r="P35" s="32"/>
    </row>
    <row r="36" spans="1:16" ht="15.75">
      <c r="A36" s="32"/>
      <c r="B36" s="46"/>
      <c r="C36" s="41"/>
      <c r="D36" s="41"/>
      <c r="E36" s="51"/>
      <c r="F36" s="43"/>
      <c r="G36" s="43"/>
      <c r="H36" s="43"/>
      <c r="I36" s="43"/>
      <c r="J36" s="43"/>
      <c r="K36" s="43"/>
      <c r="L36" s="43"/>
      <c r="M36" s="43"/>
      <c r="N36" s="43"/>
      <c r="O36" s="45"/>
      <c r="P36" s="32"/>
    </row>
    <row r="37" spans="1:16" ht="15.75">
      <c r="A37" s="32"/>
      <c r="B37" s="46"/>
      <c r="C37" s="41"/>
      <c r="D37" s="41"/>
      <c r="E37" s="51"/>
      <c r="F37" s="43"/>
      <c r="G37" s="43"/>
      <c r="H37" s="43"/>
      <c r="I37" s="43"/>
      <c r="J37" s="43"/>
      <c r="K37" s="43"/>
      <c r="L37" s="43"/>
      <c r="M37" s="43"/>
      <c r="N37" s="43"/>
      <c r="O37" s="45"/>
      <c r="P37" s="32"/>
    </row>
    <row r="38" spans="1:16" ht="15.75">
      <c r="A38" s="32"/>
      <c r="B38" s="46"/>
      <c r="C38" s="41"/>
      <c r="D38" s="41"/>
      <c r="E38" s="51"/>
      <c r="F38" s="43"/>
      <c r="G38" s="43"/>
      <c r="H38" s="43"/>
      <c r="I38" s="43"/>
      <c r="J38" s="43"/>
      <c r="K38" s="43"/>
      <c r="L38" s="43"/>
      <c r="M38" s="43"/>
      <c r="N38" s="43"/>
      <c r="O38" s="45"/>
      <c r="P38" s="32"/>
    </row>
    <row r="39" spans="1:16" ht="15.75">
      <c r="A39" s="32"/>
      <c r="B39" s="46"/>
      <c r="C39" s="41"/>
      <c r="D39" s="41"/>
      <c r="E39" s="51"/>
      <c r="F39" s="43"/>
      <c r="G39" s="43"/>
      <c r="H39" s="43"/>
      <c r="I39" s="43"/>
      <c r="J39" s="43"/>
      <c r="K39" s="43"/>
      <c r="L39" s="43"/>
      <c r="M39" s="43"/>
      <c r="N39" s="43"/>
      <c r="O39" s="45"/>
      <c r="P39" s="32"/>
    </row>
    <row r="40" spans="1:16" ht="15.75">
      <c r="A40" s="32"/>
      <c r="B40" s="46"/>
      <c r="C40" s="41"/>
      <c r="D40" s="41"/>
      <c r="E40" s="51"/>
      <c r="F40" s="43"/>
      <c r="G40" s="43"/>
      <c r="H40" s="43"/>
      <c r="I40" s="43"/>
      <c r="J40" s="43"/>
      <c r="K40" s="43"/>
      <c r="L40" s="43"/>
      <c r="M40" s="43"/>
      <c r="N40" s="43"/>
      <c r="O40" s="45"/>
      <c r="P40" s="32"/>
    </row>
    <row r="41" spans="1:16" ht="15.75">
      <c r="A41" s="32"/>
      <c r="B41" s="46"/>
      <c r="C41" s="41"/>
      <c r="D41" s="41"/>
      <c r="E41" s="51"/>
      <c r="F41" s="43"/>
      <c r="G41" s="43"/>
      <c r="H41" s="43"/>
      <c r="I41" s="43"/>
      <c r="J41" s="43"/>
      <c r="K41" s="43"/>
      <c r="L41" s="43"/>
      <c r="M41" s="43"/>
      <c r="N41" s="43"/>
      <c r="O41" s="45"/>
      <c r="P41" s="32"/>
    </row>
    <row r="42" spans="1:16" ht="15.75">
      <c r="A42" s="32"/>
      <c r="B42" s="46"/>
      <c r="C42" s="41"/>
      <c r="D42" s="41"/>
      <c r="E42" s="51"/>
      <c r="F42" s="43"/>
      <c r="G42" s="43"/>
      <c r="H42" s="43"/>
      <c r="I42" s="43"/>
      <c r="J42" s="43"/>
      <c r="K42" s="43"/>
      <c r="L42" s="43"/>
      <c r="M42" s="43"/>
      <c r="N42" s="43"/>
      <c r="O42" s="45"/>
      <c r="P42" s="32"/>
    </row>
    <row r="43" spans="1:16" ht="15.75">
      <c r="A43" s="32"/>
      <c r="B43" s="46"/>
      <c r="C43" s="41"/>
      <c r="D43" s="41"/>
      <c r="E43" s="51"/>
      <c r="F43" s="43"/>
      <c r="G43" s="43"/>
      <c r="H43" s="43"/>
      <c r="I43" s="43"/>
      <c r="J43" s="43"/>
      <c r="K43" s="43"/>
      <c r="L43" s="43"/>
      <c r="M43" s="43"/>
      <c r="N43" s="43"/>
      <c r="O43" s="45"/>
      <c r="P43" s="32"/>
    </row>
    <row r="44" spans="1:16" ht="15.75">
      <c r="A44" s="32"/>
      <c r="B44" s="52"/>
      <c r="C44" s="53"/>
      <c r="D44" s="53"/>
      <c r="E44" s="54"/>
      <c r="F44" s="55"/>
      <c r="G44" s="55"/>
      <c r="H44" s="55"/>
      <c r="I44" s="55"/>
      <c r="J44" s="55"/>
      <c r="K44" s="55"/>
      <c r="L44" s="55"/>
      <c r="M44" s="55"/>
      <c r="N44" s="55"/>
      <c r="O44" s="56"/>
      <c r="P44" s="32"/>
    </row>
    <row r="45" spans="1:16" ht="16.5" thickBot="1">
      <c r="A45" s="32"/>
      <c r="B45" s="40"/>
      <c r="C45" s="41"/>
      <c r="D45" s="41"/>
      <c r="E45" s="42"/>
      <c r="F45" s="43"/>
      <c r="G45" s="43"/>
      <c r="H45" s="43"/>
      <c r="I45" s="43"/>
      <c r="J45" s="43"/>
      <c r="K45" s="43"/>
      <c r="L45" s="43"/>
      <c r="M45" s="43"/>
      <c r="N45" s="43"/>
      <c r="O45" s="45"/>
      <c r="P45" s="32"/>
    </row>
    <row r="46" spans="1:16" ht="16.5" thickBot="1">
      <c r="A46" s="32"/>
      <c r="B46" s="40">
        <v>30</v>
      </c>
      <c r="C46" s="41" t="s">
        <v>29</v>
      </c>
      <c r="D46" s="41" t="s">
        <v>32</v>
      </c>
      <c r="E46" s="42"/>
      <c r="F46" s="43"/>
      <c r="G46" s="43"/>
      <c r="H46" s="43"/>
      <c r="I46" s="43"/>
      <c r="J46" s="43"/>
      <c r="K46" s="44"/>
      <c r="L46" s="44"/>
      <c r="M46" s="43"/>
      <c r="N46" s="43"/>
      <c r="O46" s="45"/>
      <c r="P46" s="32"/>
    </row>
    <row r="47" spans="1:16">
      <c r="A47" s="32"/>
      <c r="B47" s="57"/>
      <c r="C47" s="58"/>
      <c r="D47" s="58"/>
      <c r="E47" s="42"/>
      <c r="F47" s="43"/>
      <c r="G47" s="43"/>
      <c r="H47" s="43"/>
      <c r="I47" s="43"/>
      <c r="J47" s="43"/>
      <c r="K47" s="43"/>
      <c r="L47" s="43"/>
      <c r="M47" s="43"/>
      <c r="N47" s="43"/>
      <c r="O47" s="45"/>
      <c r="P47" s="32"/>
    </row>
    <row r="48" spans="1:16" ht="15">
      <c r="A48" s="32"/>
      <c r="B48" s="57"/>
      <c r="C48" s="47" t="s">
        <v>49</v>
      </c>
      <c r="D48" s="58"/>
      <c r="E48" s="42"/>
      <c r="F48" s="43"/>
      <c r="G48" s="43"/>
      <c r="H48" s="43"/>
      <c r="I48" s="43"/>
      <c r="J48" s="43"/>
      <c r="K48" s="43"/>
      <c r="L48" s="43"/>
      <c r="M48" s="43"/>
      <c r="N48" s="43"/>
      <c r="O48" s="45"/>
      <c r="P48" s="32"/>
    </row>
    <row r="49" spans="1:16" ht="15">
      <c r="A49" s="32"/>
      <c r="B49" s="57"/>
      <c r="C49" s="47" t="s">
        <v>51</v>
      </c>
      <c r="D49" s="58"/>
      <c r="E49" s="42"/>
      <c r="F49" s="43"/>
      <c r="G49" s="43"/>
      <c r="H49" s="43"/>
      <c r="I49" s="43"/>
      <c r="J49" s="43"/>
      <c r="K49" s="43"/>
      <c r="L49" s="43"/>
      <c r="M49" s="43"/>
      <c r="N49" s="43"/>
      <c r="O49" s="45"/>
      <c r="P49" s="32"/>
    </row>
    <row r="50" spans="1:16" ht="15">
      <c r="A50" s="32"/>
      <c r="B50" s="57"/>
      <c r="C50" s="47"/>
      <c r="D50" s="58"/>
      <c r="E50" s="42"/>
      <c r="F50" s="43"/>
      <c r="G50" s="43"/>
      <c r="H50" s="43"/>
      <c r="I50" s="43"/>
      <c r="J50" s="43"/>
      <c r="K50" s="43"/>
      <c r="L50" s="43"/>
      <c r="M50" s="43"/>
      <c r="N50" s="43"/>
      <c r="O50" s="45"/>
      <c r="P50" s="32"/>
    </row>
    <row r="51" spans="1:16" ht="15">
      <c r="A51" s="32"/>
      <c r="B51" s="57"/>
      <c r="C51" s="47" t="s">
        <v>40</v>
      </c>
      <c r="D51" s="58"/>
      <c r="E51" s="42"/>
      <c r="F51" s="43"/>
      <c r="G51" s="43"/>
      <c r="H51" s="43"/>
      <c r="I51" s="43"/>
      <c r="J51" s="43"/>
      <c r="K51" s="43"/>
      <c r="L51" s="43"/>
      <c r="M51" s="43"/>
      <c r="N51" s="43"/>
      <c r="O51" s="45"/>
      <c r="P51" s="32"/>
    </row>
    <row r="52" spans="1:16">
      <c r="A52" s="32"/>
      <c r="B52" s="57"/>
      <c r="C52" s="58"/>
      <c r="D52" s="58"/>
      <c r="E52" s="42"/>
      <c r="F52" s="43"/>
      <c r="G52" s="43"/>
      <c r="H52" s="43"/>
      <c r="I52" s="43"/>
      <c r="J52" s="43"/>
      <c r="K52" s="43"/>
      <c r="L52" s="43"/>
      <c r="M52" s="43"/>
      <c r="N52" s="43"/>
      <c r="O52" s="45"/>
      <c r="P52" s="32"/>
    </row>
    <row r="53" spans="1:16">
      <c r="A53" s="32"/>
      <c r="B53" s="57"/>
      <c r="C53" s="58"/>
      <c r="D53" s="58"/>
      <c r="E53" s="42"/>
      <c r="F53" s="43"/>
      <c r="G53" s="43"/>
      <c r="H53" s="43"/>
      <c r="I53" s="43"/>
      <c r="J53" s="43"/>
      <c r="K53" s="43"/>
      <c r="L53" s="43"/>
      <c r="M53" s="43"/>
      <c r="N53" s="43"/>
      <c r="O53" s="45"/>
      <c r="P53" s="32"/>
    </row>
    <row r="54" spans="1:16" ht="13.5" thickBot="1">
      <c r="A54" s="32"/>
      <c r="B54" s="57"/>
      <c r="C54" s="58"/>
      <c r="D54" s="58"/>
      <c r="E54" s="42"/>
      <c r="F54" s="43"/>
      <c r="G54" s="43"/>
      <c r="H54" s="43"/>
      <c r="I54" s="43"/>
      <c r="J54" s="43"/>
      <c r="K54" s="43"/>
      <c r="L54" s="43"/>
      <c r="M54" s="43"/>
      <c r="N54" s="43"/>
      <c r="O54" s="45"/>
      <c r="P54" s="32"/>
    </row>
    <row r="55" spans="1:16" ht="16.5" thickBot="1">
      <c r="A55" s="32"/>
      <c r="B55" s="40"/>
      <c r="C55" s="58"/>
      <c r="D55" s="58"/>
      <c r="E55" s="42"/>
      <c r="F55" s="43"/>
      <c r="G55" s="44"/>
      <c r="H55" s="43"/>
      <c r="I55" s="43"/>
      <c r="J55" s="43"/>
      <c r="K55" s="43"/>
      <c r="L55" s="43"/>
      <c r="M55" s="43"/>
      <c r="N55" s="43"/>
      <c r="O55" s="45"/>
      <c r="P55" s="32"/>
    </row>
    <row r="56" spans="1:16" ht="16.5" thickBot="1">
      <c r="A56" s="32"/>
      <c r="B56" s="57"/>
      <c r="C56" s="58"/>
      <c r="D56" s="58"/>
      <c r="E56" s="42"/>
      <c r="F56" s="43"/>
      <c r="G56" s="44"/>
      <c r="H56" s="43"/>
      <c r="I56" s="43"/>
      <c r="J56" s="43"/>
      <c r="K56" s="43"/>
      <c r="L56" s="43"/>
      <c r="M56" s="43"/>
      <c r="N56" s="43"/>
      <c r="O56" s="45"/>
      <c r="P56" s="32"/>
    </row>
    <row r="57" spans="1:16">
      <c r="A57" s="32"/>
      <c r="B57" s="57"/>
      <c r="C57" s="58"/>
      <c r="D57" s="58"/>
      <c r="E57" s="42"/>
      <c r="F57" s="43"/>
      <c r="G57" s="43"/>
      <c r="H57" s="43"/>
      <c r="I57" s="43"/>
      <c r="J57" s="43"/>
      <c r="K57" s="43"/>
      <c r="L57" s="43"/>
      <c r="M57" s="43"/>
      <c r="N57" s="43"/>
      <c r="O57" s="45"/>
      <c r="P57" s="32"/>
    </row>
    <row r="58" spans="1:16">
      <c r="A58" s="32"/>
      <c r="B58" s="57"/>
      <c r="C58" s="58"/>
      <c r="D58" s="58"/>
      <c r="E58" s="42"/>
      <c r="F58" s="43"/>
      <c r="G58" s="43"/>
      <c r="H58" s="43"/>
      <c r="I58" s="43"/>
      <c r="J58" s="43"/>
      <c r="K58" s="43"/>
      <c r="L58" s="43"/>
      <c r="M58" s="43"/>
      <c r="N58" s="43"/>
      <c r="O58" s="45"/>
      <c r="P58" s="32"/>
    </row>
    <row r="59" spans="1:16">
      <c r="A59" s="32"/>
      <c r="B59" s="57"/>
      <c r="C59" s="58"/>
      <c r="D59" s="58"/>
      <c r="E59" s="42"/>
      <c r="F59" s="43"/>
      <c r="G59" s="43"/>
      <c r="H59" s="43"/>
      <c r="I59" s="43"/>
      <c r="J59" s="43"/>
      <c r="K59" s="43"/>
      <c r="L59" s="43"/>
      <c r="M59" s="43"/>
      <c r="N59" s="43"/>
      <c r="O59" s="45"/>
      <c r="P59" s="32"/>
    </row>
    <row r="60" spans="1:16">
      <c r="A60" s="32"/>
      <c r="B60" s="57"/>
      <c r="C60" s="58"/>
      <c r="D60" s="58"/>
      <c r="E60" s="42"/>
      <c r="F60" s="43"/>
      <c r="G60" s="43"/>
      <c r="H60" s="43"/>
      <c r="I60" s="43"/>
      <c r="J60" s="43"/>
      <c r="K60" s="43"/>
      <c r="L60" s="43"/>
      <c r="M60" s="43"/>
      <c r="N60" s="43"/>
      <c r="O60" s="45"/>
      <c r="P60" s="32"/>
    </row>
    <row r="61" spans="1:16">
      <c r="A61" s="32"/>
      <c r="B61" s="57"/>
      <c r="C61" s="58"/>
      <c r="D61" s="58"/>
      <c r="E61" s="42"/>
      <c r="F61" s="43"/>
      <c r="G61" s="43"/>
      <c r="H61" s="43"/>
      <c r="I61" s="43"/>
      <c r="J61" s="43"/>
      <c r="K61" s="43"/>
      <c r="L61" s="43"/>
      <c r="M61" s="43"/>
      <c r="N61" s="43"/>
      <c r="O61" s="45"/>
      <c r="P61" s="32"/>
    </row>
    <row r="62" spans="1:16" ht="13.5" thickBot="1">
      <c r="A62" s="32"/>
      <c r="B62" s="59"/>
      <c r="C62" s="60"/>
      <c r="D62" s="60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3"/>
      <c r="P62" s="32"/>
    </row>
    <row r="63" spans="1:16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8" spans="1:16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1:16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  <row r="161" spans="1:16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</row>
    <row r="162" spans="1:16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</row>
    <row r="163" spans="1:16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</row>
    <row r="164" spans="1:16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</row>
    <row r="165" spans="1:16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</row>
    <row r="166" spans="1:16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</row>
    <row r="167" spans="1:16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</row>
    <row r="168" spans="1:16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</row>
    <row r="169" spans="1:16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</row>
    <row r="170" spans="1:16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</row>
    <row r="171" spans="1:16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</row>
    <row r="172" spans="1:16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</row>
    <row r="173" spans="1:16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</row>
    <row r="174" spans="1:16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</row>
    <row r="175" spans="1:16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</row>
    <row r="176" spans="1:16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</row>
    <row r="177" spans="1:16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</row>
    <row r="178" spans="1:16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</row>
    <row r="179" spans="1:16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</row>
    <row r="180" spans="1:16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</row>
    <row r="181" spans="1:16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</row>
    <row r="182" spans="1:16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</row>
    <row r="183" spans="1:16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</row>
    <row r="184" spans="1:16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</row>
    <row r="185" spans="1:16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</row>
    <row r="186" spans="1:16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</row>
    <row r="187" spans="1:16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</row>
    <row r="188" spans="1:16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</row>
    <row r="189" spans="1:16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</row>
    <row r="190" spans="1:16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</row>
    <row r="191" spans="1:16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</row>
    <row r="192" spans="1:16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</row>
    <row r="193" spans="1:16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</row>
    <row r="194" spans="1:16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</row>
    <row r="195" spans="1:16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</row>
    <row r="196" spans="1:16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</row>
    <row r="197" spans="1:16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</row>
    <row r="198" spans="1:16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</row>
    <row r="199" spans="1:16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</row>
    <row r="200" spans="1:16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</row>
    <row r="201" spans="1:16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</row>
    <row r="202" spans="1:16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</row>
    <row r="203" spans="1:16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</row>
    <row r="204" spans="1:16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</row>
    <row r="205" spans="1:16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</row>
    <row r="206" spans="1:16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</row>
    <row r="207" spans="1:16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</row>
    <row r="208" spans="1:16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</row>
    <row r="209" spans="1:16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</row>
    <row r="210" spans="1:16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</row>
    <row r="211" spans="1:16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</row>
    <row r="212" spans="1:16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</row>
    <row r="213" spans="1:16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</row>
    <row r="214" spans="1:16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</row>
    <row r="215" spans="1:16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</row>
    <row r="216" spans="1:16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</row>
    <row r="217" spans="1:16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</row>
    <row r="218" spans="1:16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</row>
    <row r="219" spans="1:16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</row>
    <row r="220" spans="1:16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</row>
    <row r="221" spans="1:16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</row>
    <row r="222" spans="1:16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</row>
    <row r="223" spans="1:16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</row>
    <row r="224" spans="1:16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</row>
    <row r="225" spans="1:16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</row>
    <row r="226" spans="1:16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</row>
    <row r="227" spans="1:16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</row>
    <row r="228" spans="1:16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</row>
    <row r="229" spans="1:16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</row>
    <row r="230" spans="1:16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</row>
    <row r="231" spans="1:16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</row>
    <row r="232" spans="1:16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</row>
    <row r="233" spans="1:16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</row>
    <row r="234" spans="1:16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</row>
    <row r="235" spans="1:16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</row>
    <row r="236" spans="1:16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</row>
    <row r="237" spans="1:16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</row>
    <row r="238" spans="1:16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</row>
    <row r="239" spans="1:16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</row>
    <row r="240" spans="1:16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</row>
    <row r="241" spans="1:16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</row>
    <row r="242" spans="1:16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</row>
    <row r="243" spans="1:16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</row>
    <row r="244" spans="1:16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</row>
    <row r="245" spans="1:16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</row>
    <row r="246" spans="1:16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</row>
    <row r="247" spans="1:16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</row>
    <row r="248" spans="1:16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</row>
    <row r="249" spans="1:16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</row>
    <row r="250" spans="1:16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</row>
    <row r="251" spans="1:16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</row>
    <row r="252" spans="1:16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</row>
    <row r="253" spans="1:16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</row>
    <row r="254" spans="1:16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</row>
    <row r="255" spans="1:16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</row>
    <row r="256" spans="1:16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</row>
    <row r="257" spans="1:16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</row>
    <row r="258" spans="1:16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</row>
    <row r="259" spans="1:16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</row>
    <row r="260" spans="1:16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</row>
    <row r="261" spans="1:16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</row>
    <row r="262" spans="1:16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</row>
    <row r="263" spans="1:16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</row>
    <row r="264" spans="1:16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</row>
    <row r="265" spans="1:16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</row>
    <row r="266" spans="1:16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</row>
    <row r="267" spans="1:16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</row>
    <row r="268" spans="1:16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</row>
    <row r="269" spans="1:16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</row>
    <row r="270" spans="1:16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</row>
    <row r="271" spans="1:16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</row>
    <row r="272" spans="1:16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</row>
    <row r="273" spans="1:16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</row>
    <row r="274" spans="1:16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</row>
    <row r="275" spans="1:16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</row>
    <row r="276" spans="1:16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</row>
    <row r="277" spans="1:16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</row>
    <row r="278" spans="1:16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</row>
    <row r="279" spans="1:16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</row>
    <row r="280" spans="1:16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</row>
    <row r="281" spans="1:16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</row>
    <row r="282" spans="1:16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</row>
    <row r="283" spans="1:16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</row>
    <row r="284" spans="1:16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</row>
    <row r="285" spans="1:16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</row>
    <row r="286" spans="1:16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</row>
    <row r="287" spans="1:16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</row>
    <row r="288" spans="1:16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</row>
    <row r="289" spans="1:16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</row>
    <row r="290" spans="1:16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</row>
    <row r="291" spans="1:16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</row>
    <row r="292" spans="1:16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</row>
    <row r="293" spans="1:16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</row>
    <row r="294" spans="1:16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</row>
    <row r="295" spans="1:16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</row>
    <row r="296" spans="1:16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</row>
    <row r="297" spans="1:16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</row>
    <row r="298" spans="1:16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</row>
    <row r="299" spans="1:16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</row>
    <row r="300" spans="1:16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</row>
    <row r="301" spans="1:16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</row>
    <row r="302" spans="1:16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</row>
    <row r="303" spans="1:16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</row>
    <row r="304" spans="1:16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</row>
    <row r="305" spans="1:16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</row>
    <row r="306" spans="1:16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</row>
    <row r="307" spans="1:16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</row>
    <row r="308" spans="1:16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</row>
    <row r="309" spans="1:16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</row>
    <row r="310" spans="1:16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</row>
    <row r="311" spans="1:16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</row>
    <row r="312" spans="1:16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</row>
    <row r="313" spans="1:16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</row>
    <row r="314" spans="1:16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</row>
    <row r="315" spans="1:16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</row>
    <row r="316" spans="1:16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</row>
    <row r="317" spans="1:16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</row>
    <row r="318" spans="1:16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</row>
    <row r="319" spans="1:16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</row>
    <row r="320" spans="1:16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</row>
    <row r="321" spans="1:16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</row>
    <row r="322" spans="1:16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</row>
    <row r="323" spans="1:16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</row>
    <row r="324" spans="1:16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</row>
    <row r="325" spans="1:16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</row>
    <row r="326" spans="1:16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</row>
    <row r="327" spans="1:16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</row>
    <row r="328" spans="1:16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</row>
    <row r="329" spans="1:16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</row>
    <row r="330" spans="1:16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</row>
    <row r="331" spans="1:16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</row>
    <row r="332" spans="1:16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</row>
    <row r="333" spans="1:16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</row>
    <row r="334" spans="1:16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</row>
    <row r="335" spans="1:16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</row>
    <row r="336" spans="1:16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</row>
    <row r="337" spans="1:16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</row>
    <row r="338" spans="1:16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</row>
    <row r="339" spans="1:16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</row>
    <row r="340" spans="1:16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</row>
    <row r="341" spans="1:16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</row>
    <row r="342" spans="1:16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</row>
    <row r="343" spans="1:16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</row>
    <row r="344" spans="1:16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</row>
    <row r="345" spans="1:16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</row>
    <row r="346" spans="1:16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</row>
    <row r="347" spans="1:16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</row>
    <row r="348" spans="1:16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</row>
    <row r="349" spans="1:16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</row>
    <row r="350" spans="1:16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</row>
    <row r="351" spans="1:16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</row>
    <row r="352" spans="1:16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</row>
    <row r="353" spans="1:16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</row>
    <row r="354" spans="1:16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</row>
    <row r="355" spans="1:16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</row>
    <row r="356" spans="1:16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</row>
    <row r="357" spans="1:16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</row>
    <row r="358" spans="1:16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</row>
    <row r="359" spans="1:16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</row>
    <row r="360" spans="1:16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</row>
    <row r="361" spans="1:16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</row>
    <row r="362" spans="1:16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</row>
    <row r="363" spans="1:16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</row>
    <row r="364" spans="1:16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</row>
    <row r="365" spans="1:16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</row>
    <row r="366" spans="1:16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</row>
    <row r="367" spans="1:16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</row>
    <row r="368" spans="1:16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</row>
    <row r="369" spans="1:16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</row>
    <row r="370" spans="1:16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</row>
    <row r="371" spans="1:16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</row>
    <row r="372" spans="1:16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</row>
    <row r="373" spans="1:16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</row>
    <row r="374" spans="1:16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</row>
    <row r="375" spans="1:16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</row>
    <row r="376" spans="1:16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</row>
    <row r="377" spans="1:16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</row>
    <row r="378" spans="1:16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</row>
    <row r="379" spans="1:16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</row>
    <row r="380" spans="1:16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</row>
    <row r="381" spans="1:16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</row>
    <row r="382" spans="1:16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</row>
    <row r="383" spans="1:16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</row>
    <row r="384" spans="1:16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</row>
    <row r="385" spans="1:16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</row>
    <row r="386" spans="1:16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</row>
    <row r="387" spans="1:16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</row>
    <row r="388" spans="1:16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</row>
    <row r="389" spans="1:16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</row>
    <row r="390" spans="1:16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</row>
    <row r="391" spans="1:16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</row>
    <row r="392" spans="1:16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</row>
    <row r="393" spans="1:16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</row>
    <row r="394" spans="1:16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</row>
    <row r="395" spans="1:16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</row>
    <row r="396" spans="1:16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</row>
    <row r="397" spans="1:16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</row>
    <row r="398" spans="1:16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</row>
    <row r="399" spans="1:16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</row>
    <row r="400" spans="1:16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</row>
    <row r="401" spans="1:16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</row>
    <row r="402" spans="1:16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</row>
    <row r="403" spans="1:16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</row>
    <row r="404" spans="1:16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</row>
    <row r="405" spans="1:16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</row>
    <row r="406" spans="1:16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</row>
    <row r="407" spans="1:16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</row>
    <row r="408" spans="1:16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</row>
    <row r="409" spans="1:16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</row>
    <row r="410" spans="1:16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</row>
    <row r="411" spans="1:16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</row>
    <row r="412" spans="1:16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</row>
    <row r="413" spans="1:16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</row>
    <row r="414" spans="1:16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</row>
    <row r="415" spans="1:16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</row>
    <row r="416" spans="1:16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</row>
    <row r="417" spans="1:16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</row>
    <row r="418" spans="1:16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</row>
    <row r="419" spans="1:16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</row>
    <row r="420" spans="1:16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</row>
    <row r="421" spans="1:16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</row>
    <row r="422" spans="1:16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</row>
    <row r="423" spans="1:16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</row>
    <row r="424" spans="1:16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</row>
    <row r="425" spans="1:16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</row>
    <row r="426" spans="1:16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</row>
    <row r="427" spans="1:16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</row>
    <row r="428" spans="1:16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</row>
    <row r="429" spans="1:16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</row>
  </sheetData>
  <sheetProtection sheet="1" objects="1" scenarios="1"/>
  <mergeCells count="4">
    <mergeCell ref="B2:O5"/>
    <mergeCell ref="G7:H7"/>
    <mergeCell ref="G8:H8"/>
    <mergeCell ref="F10:O10"/>
  </mergeCells>
  <printOptions horizontalCentered="1" verticalCentered="1"/>
  <pageMargins left="0.31496062992125984" right="0.31496062992125984" top="0.19685039370078741" bottom="0.19685039370078741" header="0.31496062992125984" footer="0.31496062992125984"/>
  <pageSetup paperSize="9" scale="55" fitToHeight="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Choix</vt:lpstr>
      <vt:lpstr>Gamme de fabrication</vt:lpstr>
      <vt:lpstr>Abaque H et L</vt:lpstr>
      <vt:lpstr>Valeurs</vt:lpstr>
      <vt:lpstr>Gamme à compléter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Duch</cp:lastModifiedBy>
  <cp:lastPrinted>2017-02-11T17:23:11Z</cp:lastPrinted>
  <dcterms:created xsi:type="dcterms:W3CDTF">2015-07-15T21:05:45Z</dcterms:created>
  <dcterms:modified xsi:type="dcterms:W3CDTF">2018-12-28T17:41:27Z</dcterms:modified>
</cp:coreProperties>
</file>